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FOLDER\Divisi Local Exp &amp; MS\SMO\2025\"/>
    </mc:Choice>
  </mc:AlternateContent>
  <xr:revisionPtr revIDLastSave="0" documentId="8_{F05B4ABE-A79F-41B0-A7B3-9E90C6AEFF09}" xr6:coauthVersionLast="47" xr6:coauthVersionMax="47" xr10:uidLastSave="{00000000-0000-0000-0000-000000000000}"/>
  <bookViews>
    <workbookView xWindow="-120" yWindow="-120" windowWidth="20730" windowHeight="11160" tabRatio="864" firstSheet="5" activeTab="10" xr2:uid="{00000000-000D-0000-FFFF-FFFF00000000}"/>
  </bookViews>
  <sheets>
    <sheet name="Strategic Map." sheetId="101" state="hidden" r:id="rId1"/>
    <sheet name="KPI Division" sheetId="102" state="hidden" r:id="rId2"/>
    <sheet name="KPI Division Revisi" sheetId="103" state="hidden" r:id="rId3"/>
    <sheet name="KPI Division Revisi (3)" sheetId="105" state="hidden" r:id="rId4"/>
    <sheet name="Sheet1" sheetId="98" state="hidden" r:id="rId5"/>
    <sheet name="Business Excell Map" sheetId="161" r:id="rId6"/>
    <sheet name="Division KPI" sheetId="160" r:id="rId7"/>
    <sheet name="Signed" sheetId="166" r:id="rId8"/>
    <sheet name="KPI Mandatory" sheetId="168" r:id="rId9"/>
    <sheet name="KPI Target by SMO" sheetId="176" r:id="rId10"/>
    <sheet name="Workplan Div 2025" sheetId="172" r:id="rId11"/>
    <sheet name="Division SWOT Matrix" sheetId="175" r:id="rId12"/>
  </sheets>
  <externalReferences>
    <externalReference r:id="rId13"/>
    <externalReference r:id="rId14"/>
  </externalReferences>
  <definedNames>
    <definedName name="a" localSheetId="1">#REF!</definedName>
    <definedName name="a" localSheetId="2">#REF!</definedName>
    <definedName name="a" localSheetId="3">#REF!</definedName>
    <definedName name="a" localSheetId="0">#REF!</definedName>
    <definedName name="a">#REF!</definedName>
    <definedName name="abc" localSheetId="1">#REF!</definedName>
    <definedName name="abc" localSheetId="2">#REF!</definedName>
    <definedName name="abc" localSheetId="3">#REF!</definedName>
    <definedName name="abc" localSheetId="0">#REF!</definedName>
    <definedName name="abc">#REF!</definedName>
    <definedName name="base" localSheetId="1">#REF!</definedName>
    <definedName name="base" localSheetId="2">#REF!</definedName>
    <definedName name="base" localSheetId="3">#REF!</definedName>
    <definedName name="base" localSheetId="0">#REF!</definedName>
    <definedName name="base">#REF!</definedName>
    <definedName name="Baseline_Value_All" localSheetId="1">#REF!</definedName>
    <definedName name="Baseline_Value_All" localSheetId="2">#REF!</definedName>
    <definedName name="Baseline_Value_All" localSheetId="3">#REF!</definedName>
    <definedName name="Baseline_Value_All" localSheetId="0">#REF!</definedName>
    <definedName name="Baseline_Value_All">#REF!</definedName>
    <definedName name="Baseline_Value_MC" localSheetId="1">#REF!</definedName>
    <definedName name="Baseline_Value_MC" localSheetId="2">#REF!</definedName>
    <definedName name="Baseline_Value_MC" localSheetId="3">#REF!</definedName>
    <definedName name="Baseline_Value_MC" localSheetId="0">#REF!</definedName>
    <definedName name="Baseline_Value_MC">#REF!</definedName>
    <definedName name="Baseline_Value_PCR" localSheetId="1">#REF!</definedName>
    <definedName name="Baseline_Value_PCR" localSheetId="2">#REF!</definedName>
    <definedName name="Baseline_Value_PCR" localSheetId="3">#REF!</definedName>
    <definedName name="Baseline_Value_PCR" localSheetId="0">#REF!</definedName>
    <definedName name="Baseline_Value_PCR">#REF!</definedName>
    <definedName name="Baseline_Value_TBB" localSheetId="1">#REF!</definedName>
    <definedName name="Baseline_Value_TBB" localSheetId="2">#REF!</definedName>
    <definedName name="Baseline_Value_TBB" localSheetId="3">#REF!</definedName>
    <definedName name="Baseline_Value_TBB" localSheetId="0">#REF!</definedName>
    <definedName name="Baseline_Value_TBB">#REF!</definedName>
    <definedName name="Baseline_Value_TBR" localSheetId="1">#REF!</definedName>
    <definedName name="Baseline_Value_TBR" localSheetId="2">#REF!</definedName>
    <definedName name="Baseline_Value_TBR" localSheetId="3">#REF!</definedName>
    <definedName name="Baseline_Value_TBR" localSheetId="0">#REF!</definedName>
    <definedName name="Baseline_Value_TBR">#REF!</definedName>
    <definedName name="Baseline_Vol_MC" localSheetId="1">#REF!</definedName>
    <definedName name="Baseline_Vol_MC" localSheetId="2">#REF!</definedName>
    <definedName name="Baseline_Vol_MC" localSheetId="3">#REF!</definedName>
    <definedName name="Baseline_Vol_MC" localSheetId="0">#REF!</definedName>
    <definedName name="Baseline_Vol_MC">#REF!</definedName>
    <definedName name="Baseline_Vol_PCR" localSheetId="1">#REF!</definedName>
    <definedName name="Baseline_Vol_PCR" localSheetId="2">#REF!</definedName>
    <definedName name="Baseline_Vol_PCR" localSheetId="3">#REF!</definedName>
    <definedName name="Baseline_Vol_PCR" localSheetId="0">#REF!</definedName>
    <definedName name="Baseline_Vol_PCR">#REF!</definedName>
    <definedName name="Baseline_Vol_TBB" localSheetId="1">#REF!</definedName>
    <definedName name="Baseline_Vol_TBB" localSheetId="2">#REF!</definedName>
    <definedName name="Baseline_Vol_TBB" localSheetId="3">#REF!</definedName>
    <definedName name="Baseline_Vol_TBB" localSheetId="0">#REF!</definedName>
    <definedName name="Baseline_Vol_TBB">#REF!</definedName>
    <definedName name="Baseline_Vol_TBR" localSheetId="1">#REF!</definedName>
    <definedName name="Baseline_Vol_TBR" localSheetId="2">#REF!</definedName>
    <definedName name="Baseline_Vol_TBR" localSheetId="3">#REF!</definedName>
    <definedName name="Baseline_Vol_TBR" localSheetId="0">#REF!</definedName>
    <definedName name="Baseline_Vol_TBR">#REF!</definedName>
    <definedName name="blank_map" localSheetId="1">#REF!</definedName>
    <definedName name="blank_map" localSheetId="2">#REF!</definedName>
    <definedName name="blank_map" localSheetId="3">#REF!</definedName>
    <definedName name="blank_map" localSheetId="0">#REF!</definedName>
    <definedName name="blank_map">#REF!</definedName>
    <definedName name="dfh" localSheetId="1">#REF!</definedName>
    <definedName name="dfh" localSheetId="2">#REF!</definedName>
    <definedName name="dfh" localSheetId="3">#REF!</definedName>
    <definedName name="dfh" localSheetId="0">#REF!</definedName>
    <definedName name="dfh">#REF!</definedName>
    <definedName name="dfkjghdkj" localSheetId="1">#REF!</definedName>
    <definedName name="dfkjghdkj" localSheetId="2">#REF!</definedName>
    <definedName name="dfkjghdkj" localSheetId="3">#REF!</definedName>
    <definedName name="dfkjghdkj" localSheetId="0">#REF!</definedName>
    <definedName name="dfkjghdkj">#REF!</definedName>
    <definedName name="Example" localSheetId="1">#REF!</definedName>
    <definedName name="Example" localSheetId="2">#REF!</definedName>
    <definedName name="Example" localSheetId="3">#REF!</definedName>
    <definedName name="Example" localSheetId="0">#REF!</definedName>
    <definedName name="Example">#REF!</definedName>
    <definedName name="FundPuporse" localSheetId="1">#REF!</definedName>
    <definedName name="FundPuporse" localSheetId="2">#REF!</definedName>
    <definedName name="FundPuporse" localSheetId="3">#REF!</definedName>
    <definedName name="FundPuporse" localSheetId="0">#REF!</definedName>
    <definedName name="FundPuporse">#REF!</definedName>
    <definedName name="FundPurpose_1">[1]Tab!$D$3:$D$15</definedName>
    <definedName name="fyu" localSheetId="1">#REF!</definedName>
    <definedName name="fyu" localSheetId="2">#REF!</definedName>
    <definedName name="fyu" localSheetId="3">#REF!</definedName>
    <definedName name="fyu" localSheetId="0">#REF!</definedName>
    <definedName name="fyu">#REF!</definedName>
    <definedName name="Home7" localSheetId="1">#REF!</definedName>
    <definedName name="Home7" localSheetId="2">#REF!</definedName>
    <definedName name="Home7" localSheetId="3">#REF!</definedName>
    <definedName name="Home7" localSheetId="0">#REF!</definedName>
    <definedName name="Home7">#REF!</definedName>
    <definedName name="Instructions" localSheetId="1">#REF!</definedName>
    <definedName name="Instructions" localSheetId="2">#REF!</definedName>
    <definedName name="Instructions" localSheetId="3">#REF!</definedName>
    <definedName name="Instructions" localSheetId="0">#REF!</definedName>
    <definedName name="Instructions">#REF!</definedName>
    <definedName name="InvestmentStatus" localSheetId="1">#REF!</definedName>
    <definedName name="InvestmentStatus" localSheetId="2">#REF!</definedName>
    <definedName name="InvestmentStatus" localSheetId="3">#REF!</definedName>
    <definedName name="InvestmentStatus" localSheetId="0">#REF!</definedName>
    <definedName name="InvestmentStatus">#REF!</definedName>
    <definedName name="InvestmentStatus_1">[1]Tab!$C$3:$C$4</definedName>
    <definedName name="JenisBudget" localSheetId="1">#REF!</definedName>
    <definedName name="JenisBudget" localSheetId="2">#REF!</definedName>
    <definedName name="JenisBudget" localSheetId="3">#REF!</definedName>
    <definedName name="JenisBudget" localSheetId="0">#REF!</definedName>
    <definedName name="JenisBudget">#REF!</definedName>
    <definedName name="JenisBudget_1">[1]Tab!$B$3:$B$5</definedName>
    <definedName name="KPI_1">'[2]KPI Divisi (2)'!$G$14:$Q$54</definedName>
    <definedName name="muhtar" localSheetId="1">#REF!</definedName>
    <definedName name="muhtar" localSheetId="2">#REF!</definedName>
    <definedName name="muhtar" localSheetId="3">#REF!</definedName>
    <definedName name="muhtar" localSheetId="0">#REF!</definedName>
    <definedName name="muhtar">#REF!</definedName>
    <definedName name="PriceUp_Value__PCR" localSheetId="1">#REF!</definedName>
    <definedName name="PriceUp_Value__PCR" localSheetId="2">#REF!</definedName>
    <definedName name="PriceUp_Value__PCR" localSheetId="3">#REF!</definedName>
    <definedName name="PriceUp_Value__PCR" localSheetId="0">#REF!</definedName>
    <definedName name="PriceUp_Value__PCR">#REF!</definedName>
    <definedName name="PriceUp_Value_All" localSheetId="1">#REF!</definedName>
    <definedName name="PriceUp_Value_All" localSheetId="2">#REF!</definedName>
    <definedName name="PriceUp_Value_All" localSheetId="3">#REF!</definedName>
    <definedName name="PriceUp_Value_All" localSheetId="0">#REF!</definedName>
    <definedName name="PriceUp_Value_All">#REF!</definedName>
    <definedName name="PriceUp_Value_MC" localSheetId="1">#REF!</definedName>
    <definedName name="PriceUp_Value_MC" localSheetId="2">#REF!</definedName>
    <definedName name="PriceUp_Value_MC" localSheetId="3">#REF!</definedName>
    <definedName name="PriceUp_Value_MC" localSheetId="0">#REF!</definedName>
    <definedName name="PriceUp_Value_MC">#REF!</definedName>
    <definedName name="PriceUp_Value_TBB" localSheetId="1">#REF!</definedName>
    <definedName name="PriceUp_Value_TBB" localSheetId="2">#REF!</definedName>
    <definedName name="PriceUp_Value_TBB" localSheetId="3">#REF!</definedName>
    <definedName name="PriceUp_Value_TBB" localSheetId="0">#REF!</definedName>
    <definedName name="PriceUp_Value_TBB">#REF!</definedName>
    <definedName name="PriceUp_Value_TBR" localSheetId="1">#REF!</definedName>
    <definedName name="PriceUp_Value_TBR" localSheetId="2">#REF!</definedName>
    <definedName name="PriceUp_Value_TBR" localSheetId="3">#REF!</definedName>
    <definedName name="PriceUp_Value_TBR" localSheetId="0">#REF!</definedName>
    <definedName name="PriceUp_Value_TBR">#REF!</definedName>
    <definedName name="PriceUp_Vol_MC" localSheetId="1">#REF!</definedName>
    <definedName name="PriceUp_Vol_MC" localSheetId="2">#REF!</definedName>
    <definedName name="PriceUp_Vol_MC" localSheetId="3">#REF!</definedName>
    <definedName name="PriceUp_Vol_MC" localSheetId="0">#REF!</definedName>
    <definedName name="PriceUp_Vol_MC">#REF!</definedName>
    <definedName name="PriceUp_Vol_PCR" localSheetId="1">#REF!</definedName>
    <definedName name="PriceUp_Vol_PCR" localSheetId="2">#REF!</definedName>
    <definedName name="PriceUp_Vol_PCR" localSheetId="3">#REF!</definedName>
    <definedName name="PriceUp_Vol_PCR" localSheetId="0">#REF!</definedName>
    <definedName name="PriceUp_Vol_PCR">#REF!</definedName>
    <definedName name="PriceUp_Vol_TBB" localSheetId="1">#REF!</definedName>
    <definedName name="PriceUp_Vol_TBB" localSheetId="2">#REF!</definedName>
    <definedName name="PriceUp_Vol_TBB" localSheetId="3">#REF!</definedName>
    <definedName name="PriceUp_Vol_TBB" localSheetId="0">#REF!</definedName>
    <definedName name="PriceUp_Vol_TBB">#REF!</definedName>
    <definedName name="PriceUp_Vol_TBR" localSheetId="1">#REF!</definedName>
    <definedName name="PriceUp_Vol_TBR" localSheetId="2">#REF!</definedName>
    <definedName name="PriceUp_Vol_TBR" localSheetId="3">#REF!</definedName>
    <definedName name="PriceUp_Vol_TBR" localSheetId="0">#REF!</definedName>
    <definedName name="PriceUp_Vol_TBR">#REF!</definedName>
    <definedName name="_xlnm.Print_Area" localSheetId="1">'KPI Division'!$A$1:$AD$45</definedName>
    <definedName name="_xlnm.Print_Area" localSheetId="2">'KPI Division Revisi'!$A$1:$AD$45</definedName>
    <definedName name="_xlnm.Print_Area" localSheetId="3">'KPI Division Revisi (3)'!$A$1:$AD$48</definedName>
    <definedName name="_xlnm.Print_Area" localSheetId="0">'Strategic Map.'!$A$1:$T$69</definedName>
    <definedName name="sdfads" localSheetId="1">#REF!</definedName>
    <definedName name="sdfads" localSheetId="2">#REF!</definedName>
    <definedName name="sdfads" localSheetId="3">#REF!</definedName>
    <definedName name="sdfads" localSheetId="0">#REF!</definedName>
    <definedName name="sdfads">#REF!</definedName>
    <definedName name="sdfgsd" localSheetId="1">#REF!</definedName>
    <definedName name="sdfgsd" localSheetId="2">#REF!</definedName>
    <definedName name="sdfgsd" localSheetId="3">#REF!</definedName>
    <definedName name="sdfgsd" localSheetId="0">#REF!</definedName>
    <definedName name="sdfgsd">#REF!</definedName>
    <definedName name="sdgsd" localSheetId="1">#REF!</definedName>
    <definedName name="sdgsd" localSheetId="2">#REF!</definedName>
    <definedName name="sdgsd" localSheetId="3">#REF!</definedName>
    <definedName name="sdgsd" localSheetId="0">#REF!</definedName>
    <definedName name="sdgsd">#REF!</definedName>
    <definedName name="VolPriceUp_Value_All" localSheetId="1">#REF!</definedName>
    <definedName name="VolPriceUp_Value_All" localSheetId="2">#REF!</definedName>
    <definedName name="VolPriceUp_Value_All" localSheetId="3">#REF!</definedName>
    <definedName name="VolPriceUp_Value_All" localSheetId="0">#REF!</definedName>
    <definedName name="VolPriceUp_Value_All">#REF!</definedName>
    <definedName name="VolPriceUp_Value_MC" localSheetId="1">#REF!</definedName>
    <definedName name="VolPriceUp_Value_MC" localSheetId="2">#REF!</definedName>
    <definedName name="VolPriceUp_Value_MC" localSheetId="3">#REF!</definedName>
    <definedName name="VolPriceUp_Value_MC" localSheetId="0">#REF!</definedName>
    <definedName name="VolPriceUp_Value_MC">#REF!</definedName>
    <definedName name="VolPriceUp_Value_PCR" localSheetId="1">#REF!</definedName>
    <definedName name="VolPriceUp_Value_PCR" localSheetId="2">#REF!</definedName>
    <definedName name="VolPriceUp_Value_PCR" localSheetId="3">#REF!</definedName>
    <definedName name="VolPriceUp_Value_PCR" localSheetId="0">#REF!</definedName>
    <definedName name="VolPriceUp_Value_PCR">#REF!</definedName>
    <definedName name="VolPriceUp_Value_TBB" localSheetId="1">#REF!</definedName>
    <definedName name="VolPriceUp_Value_TBB" localSheetId="2">#REF!</definedName>
    <definedName name="VolPriceUp_Value_TBB" localSheetId="3">#REF!</definedName>
    <definedName name="VolPriceUp_Value_TBB" localSheetId="0">#REF!</definedName>
    <definedName name="VolPriceUp_Value_TBB">#REF!</definedName>
    <definedName name="VolPriceUp_Value_TBR" localSheetId="1">#REF!</definedName>
    <definedName name="VolPriceUp_Value_TBR" localSheetId="2">#REF!</definedName>
    <definedName name="VolPriceUp_Value_TBR" localSheetId="3">#REF!</definedName>
    <definedName name="VolPriceUp_Value_TBR" localSheetId="0">#REF!</definedName>
    <definedName name="VolPriceUp_Value_TBR">#REF!</definedName>
    <definedName name="VolPriceUp_Vol_MC" localSheetId="1">#REF!</definedName>
    <definedName name="VolPriceUp_Vol_MC" localSheetId="2">#REF!</definedName>
    <definedName name="VolPriceUp_Vol_MC" localSheetId="3">#REF!</definedName>
    <definedName name="VolPriceUp_Vol_MC" localSheetId="0">#REF!</definedName>
    <definedName name="VolPriceUp_Vol_MC">#REF!</definedName>
    <definedName name="VolPriceUp_Vol_PCR" localSheetId="1">#REF!</definedName>
    <definedName name="VolPriceUp_Vol_PCR" localSheetId="2">#REF!</definedName>
    <definedName name="VolPriceUp_Vol_PCR" localSheetId="3">#REF!</definedName>
    <definedName name="VolPriceUp_Vol_PCR" localSheetId="0">#REF!</definedName>
    <definedName name="VolPriceUp_Vol_PCR">#REF!</definedName>
    <definedName name="VolPriceUp_Vol_TBB" localSheetId="1">#REF!</definedName>
    <definedName name="VolPriceUp_Vol_TBB" localSheetId="2">#REF!</definedName>
    <definedName name="VolPriceUp_Vol_TBB" localSheetId="3">#REF!</definedName>
    <definedName name="VolPriceUp_Vol_TBB" localSheetId="0">#REF!</definedName>
    <definedName name="VolPriceUp_Vol_TBB">#REF!</definedName>
    <definedName name="VolPriceUp_Vol_TBR" localSheetId="1">#REF!</definedName>
    <definedName name="VolPriceUp_Vol_TBR" localSheetId="2">#REF!</definedName>
    <definedName name="VolPriceUp_Vol_TBR" localSheetId="3">#REF!</definedName>
    <definedName name="VolPriceUp_Vol_TBR" localSheetId="0">#REF!</definedName>
    <definedName name="VolPriceUp_Vol_TBR">#REF!</definedName>
    <definedName name="VolUp_Value_All" localSheetId="1">#REF!</definedName>
    <definedName name="VolUp_Value_All" localSheetId="2">#REF!</definedName>
    <definedName name="VolUp_Value_All" localSheetId="3">#REF!</definedName>
    <definedName name="VolUp_Value_All" localSheetId="0">#REF!</definedName>
    <definedName name="VolUp_Value_All">#REF!</definedName>
    <definedName name="VolUp_Value_MC" localSheetId="1">#REF!</definedName>
    <definedName name="VolUp_Value_MC" localSheetId="2">#REF!</definedName>
    <definedName name="VolUp_Value_MC" localSheetId="3">#REF!</definedName>
    <definedName name="VolUp_Value_MC" localSheetId="0">#REF!</definedName>
    <definedName name="VolUp_Value_MC">#REF!</definedName>
    <definedName name="VolUp_Value_PCR" localSheetId="1">#REF!</definedName>
    <definedName name="VolUp_Value_PCR" localSheetId="2">#REF!</definedName>
    <definedName name="VolUp_Value_PCR" localSheetId="3">#REF!</definedName>
    <definedName name="VolUp_Value_PCR" localSheetId="0">#REF!</definedName>
    <definedName name="VolUp_Value_PCR">#REF!</definedName>
    <definedName name="VolUp_Value_TBB" localSheetId="1">#REF!</definedName>
    <definedName name="VolUp_Value_TBB" localSheetId="2">#REF!</definedName>
    <definedName name="VolUp_Value_TBB" localSheetId="3">#REF!</definedName>
    <definedName name="VolUp_Value_TBB" localSheetId="0">#REF!</definedName>
    <definedName name="VolUp_Value_TBB">#REF!</definedName>
    <definedName name="VolUp_Value_TBR" localSheetId="1">#REF!</definedName>
    <definedName name="VolUp_Value_TBR" localSheetId="2">#REF!</definedName>
    <definedName name="VolUp_Value_TBR" localSheetId="3">#REF!</definedName>
    <definedName name="VolUp_Value_TBR" localSheetId="0">#REF!</definedName>
    <definedName name="VolUp_Value_TBR">#REF!</definedName>
    <definedName name="VolUp_Vol_MC" localSheetId="1">#REF!</definedName>
    <definedName name="VolUp_Vol_MC" localSheetId="2">#REF!</definedName>
    <definedName name="VolUp_Vol_MC" localSheetId="3">#REF!</definedName>
    <definedName name="VolUp_Vol_MC" localSheetId="0">#REF!</definedName>
    <definedName name="VolUp_Vol_MC">#REF!</definedName>
    <definedName name="VolUp_Vol_PCR" localSheetId="1">#REF!</definedName>
    <definedName name="VolUp_Vol_PCR" localSheetId="2">#REF!</definedName>
    <definedName name="VolUp_Vol_PCR" localSheetId="3">#REF!</definedName>
    <definedName name="VolUp_Vol_PCR" localSheetId="0">#REF!</definedName>
    <definedName name="VolUp_Vol_PCR">#REF!</definedName>
    <definedName name="VolUp_Vol_TBB" localSheetId="1">#REF!</definedName>
    <definedName name="VolUp_Vol_TBB" localSheetId="2">#REF!</definedName>
    <definedName name="VolUp_Vol_TBB" localSheetId="3">#REF!</definedName>
    <definedName name="VolUp_Vol_TBB" localSheetId="0">#REF!</definedName>
    <definedName name="VolUp_Vol_TBB">#REF!</definedName>
    <definedName name="VolUp_Vol_TBR" localSheetId="1">#REF!</definedName>
    <definedName name="VolUp_Vol_TBR" localSheetId="2">#REF!</definedName>
    <definedName name="VolUp_Vol_TBR" localSheetId="3">#REF!</definedName>
    <definedName name="VolUp_Vol_TBR" localSheetId="0">#REF!</definedName>
    <definedName name="VolUp_Vol_TBR">#REF!</definedName>
    <definedName name="zz" localSheetId="1">#REF!</definedName>
    <definedName name="zz" localSheetId="2">#REF!</definedName>
    <definedName name="zz" localSheetId="3">#REF!</definedName>
    <definedName name="zz" localSheetId="0">#REF!</definedName>
    <definedName name="zz">#REF!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0" i="160" l="1"/>
  <c r="C17" i="160"/>
  <c r="C12" i="160"/>
  <c r="O44" i="105"/>
  <c r="K44" i="105"/>
  <c r="O43" i="105"/>
  <c r="K43" i="105"/>
  <c r="O42" i="105"/>
  <c r="K42" i="105"/>
  <c r="O41" i="105"/>
  <c r="K41" i="105"/>
  <c r="K39" i="105"/>
  <c r="O38" i="105"/>
  <c r="K38" i="105"/>
  <c r="O37" i="105"/>
  <c r="K37" i="105"/>
  <c r="O35" i="105"/>
  <c r="K35" i="105"/>
  <c r="O34" i="105"/>
  <c r="K34" i="105"/>
  <c r="O33" i="105"/>
  <c r="K33" i="105"/>
  <c r="O32" i="105"/>
  <c r="K32" i="105"/>
  <c r="O30" i="105"/>
  <c r="K30" i="105"/>
  <c r="O29" i="105"/>
  <c r="K29" i="105"/>
  <c r="O28" i="105"/>
  <c r="K28" i="105"/>
  <c r="O27" i="105"/>
  <c r="O26" i="105"/>
  <c r="K26" i="105"/>
  <c r="O25" i="105"/>
  <c r="K25" i="105"/>
  <c r="O24" i="105"/>
  <c r="K24" i="105"/>
  <c r="O23" i="105"/>
  <c r="K23" i="105"/>
  <c r="O22" i="105"/>
  <c r="O21" i="105"/>
  <c r="K21" i="105"/>
  <c r="O20" i="105"/>
  <c r="K20" i="105"/>
  <c r="O19" i="105"/>
  <c r="K19" i="105"/>
  <c r="O18" i="105"/>
  <c r="K18" i="105"/>
  <c r="O17" i="105"/>
  <c r="K17" i="105"/>
  <c r="O16" i="105"/>
  <c r="K16" i="105"/>
  <c r="K45" i="105"/>
  <c r="O41" i="103"/>
  <c r="K41" i="103"/>
  <c r="O40" i="103"/>
  <c r="K40" i="103"/>
  <c r="O39" i="103"/>
  <c r="K39" i="103"/>
  <c r="O38" i="103"/>
  <c r="K38" i="103"/>
  <c r="K37" i="103"/>
  <c r="O36" i="103"/>
  <c r="K36" i="103"/>
  <c r="O35" i="103"/>
  <c r="K35" i="103"/>
  <c r="O34" i="103"/>
  <c r="K34" i="103"/>
  <c r="O33" i="103"/>
  <c r="K33" i="103"/>
  <c r="O32" i="103"/>
  <c r="K32" i="103"/>
  <c r="O31" i="103"/>
  <c r="K31" i="103"/>
  <c r="O30" i="103"/>
  <c r="K30" i="103"/>
  <c r="O29" i="103"/>
  <c r="K29" i="103"/>
  <c r="O28" i="103"/>
  <c r="K28" i="103"/>
  <c r="O27" i="103"/>
  <c r="O26" i="103"/>
  <c r="K26" i="103"/>
  <c r="O25" i="103"/>
  <c r="K25" i="103"/>
  <c r="O24" i="103"/>
  <c r="K24" i="103"/>
  <c r="O23" i="103"/>
  <c r="K23" i="103"/>
  <c r="O22" i="103"/>
  <c r="O21" i="103"/>
  <c r="K21" i="103"/>
  <c r="O20" i="103"/>
  <c r="K20" i="103"/>
  <c r="O19" i="103"/>
  <c r="K19" i="103"/>
  <c r="O18" i="103"/>
  <c r="K18" i="103"/>
  <c r="O17" i="103"/>
  <c r="K17" i="103"/>
  <c r="O16" i="103"/>
  <c r="K16" i="103"/>
  <c r="K42" i="103"/>
  <c r="O22" i="102"/>
  <c r="O21" i="102"/>
  <c r="O20" i="102"/>
  <c r="O19" i="102"/>
  <c r="O41" i="102"/>
  <c r="K41" i="102"/>
  <c r="O40" i="102"/>
  <c r="K40" i="102"/>
  <c r="O39" i="102"/>
  <c r="K39" i="102"/>
  <c r="O38" i="102"/>
  <c r="K38" i="102"/>
  <c r="K37" i="102"/>
  <c r="O36" i="102"/>
  <c r="K36" i="102"/>
  <c r="O35" i="102"/>
  <c r="K35" i="102"/>
  <c r="O34" i="102"/>
  <c r="K34" i="102"/>
  <c r="O33" i="102"/>
  <c r="K33" i="102"/>
  <c r="O32" i="102"/>
  <c r="K32" i="102"/>
  <c r="O31" i="102"/>
  <c r="K31" i="102"/>
  <c r="O30" i="102"/>
  <c r="K30" i="102"/>
  <c r="O29" i="102"/>
  <c r="K29" i="102"/>
  <c r="O28" i="102"/>
  <c r="K28" i="102"/>
  <c r="O27" i="102"/>
  <c r="O26" i="102"/>
  <c r="K26" i="102"/>
  <c r="O25" i="102"/>
  <c r="K25" i="102"/>
  <c r="O24" i="102"/>
  <c r="K24" i="102"/>
  <c r="O23" i="102"/>
  <c r="K23" i="102"/>
  <c r="K21" i="102"/>
  <c r="K20" i="102"/>
  <c r="K19" i="102"/>
  <c r="O18" i="102"/>
  <c r="K18" i="102"/>
  <c r="O17" i="102"/>
  <c r="K17" i="102"/>
  <c r="O16" i="102"/>
  <c r="K16" i="102"/>
  <c r="K42" i="10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Hendra Suhendra</author>
  </authors>
  <commentList>
    <comment ref="AB20" authorId="0" shapeId="0" xr:uid="{00000000-0006-0000-0100-000001000000}">
      <text>
        <r>
          <rPr>
            <b/>
            <sz val="9"/>
            <color indexed="81"/>
            <rFont val="Tahoma"/>
            <family val="2"/>
          </rPr>
          <t>Hendra Suhendra:</t>
        </r>
        <r>
          <rPr>
            <sz val="9"/>
            <color indexed="81"/>
            <rFont val="Tahoma"/>
            <family val="2"/>
          </rPr>
          <t xml:space="preserve">
Revisi Target dari QA-TS tgl 19.01.2018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Ika Rahmawati</author>
    <author>Hendra Suhendra</author>
  </authors>
  <commentList>
    <comment ref="AB16" authorId="0" shapeId="0" xr:uid="{00000000-0006-0000-0300-000001000000}">
      <text>
        <r>
          <rPr>
            <b/>
            <sz val="9"/>
            <color indexed="81"/>
            <rFont val="Tahoma"/>
            <family val="2"/>
          </rPr>
          <t>Ika Rahmawati:</t>
        </r>
        <r>
          <rPr>
            <sz val="9"/>
            <color indexed="81"/>
            <rFont val="Tahoma"/>
            <family val="2"/>
          </rPr>
          <t xml:space="preserve">
Costing memberikan target 8384</t>
        </r>
      </text>
    </comment>
    <comment ref="AB19" authorId="0" shapeId="0" xr:uid="{00000000-0006-0000-0300-000002000000}">
      <text>
        <r>
          <rPr>
            <b/>
            <sz val="9"/>
            <color indexed="81"/>
            <rFont val="Tahoma"/>
            <family val="2"/>
          </rPr>
          <t>Ika Rahmawati:</t>
        </r>
        <r>
          <rPr>
            <sz val="9"/>
            <color indexed="81"/>
            <rFont val="Tahoma"/>
            <family val="2"/>
          </rPr>
          <t xml:space="preserve">
1. Target compliance adalah 90%/bulannya.
2. Untuk kategori per item adalah : Fast Moving (95% - 110%), Medium (90% - 108%), dan Slow Moving (90% - 105%)
</t>
        </r>
      </text>
    </comment>
    <comment ref="AB20" authorId="1" shapeId="0" xr:uid="{00000000-0006-0000-0300-000003000000}">
      <text>
        <r>
          <rPr>
            <b/>
            <sz val="9"/>
            <color indexed="81"/>
            <rFont val="Tahoma"/>
            <family val="2"/>
          </rPr>
          <t>Hendra Suhendra:</t>
        </r>
        <r>
          <rPr>
            <sz val="9"/>
            <color indexed="81"/>
            <rFont val="Tahoma"/>
            <family val="2"/>
          </rPr>
          <t xml:space="preserve">
Revisi Target dari QA-TS tgl 19.01.2018
Ika : QA memberikan target 5.0</t>
        </r>
      </text>
    </comment>
    <comment ref="AB21" authorId="0" shapeId="0" xr:uid="{00000000-0006-0000-0300-000004000000}">
      <text>
        <r>
          <rPr>
            <b/>
            <sz val="9"/>
            <color indexed="81"/>
            <rFont val="Tahoma"/>
            <family val="2"/>
          </rPr>
          <t>Ika Rahmawati:</t>
        </r>
        <r>
          <rPr>
            <sz val="9"/>
            <color indexed="81"/>
            <rFont val="Tahoma"/>
            <family val="2"/>
          </rPr>
          <t xml:space="preserve">
sudah sesuai dengan target QA</t>
        </r>
      </text>
    </comment>
    <comment ref="AB22" authorId="0" shapeId="0" xr:uid="{00000000-0006-0000-0300-000005000000}">
      <text>
        <r>
          <rPr>
            <b/>
            <sz val="9"/>
            <color indexed="81"/>
            <rFont val="Tahoma"/>
            <family val="2"/>
          </rPr>
          <t>Ika Rahmawati:</t>
        </r>
        <r>
          <rPr>
            <sz val="9"/>
            <color indexed="81"/>
            <rFont val="Tahoma"/>
            <family val="2"/>
          </rPr>
          <t xml:space="preserve">
sesuai dengan target QA
</t>
        </r>
      </text>
    </comment>
    <comment ref="J31" authorId="0" shapeId="0" xr:uid="{00000000-0006-0000-0300-000006000000}">
      <text>
        <r>
          <rPr>
            <b/>
            <sz val="9"/>
            <color indexed="81"/>
            <rFont val="Tahoma"/>
            <family val="2"/>
          </rPr>
          <t>Ika Rahmawati:</t>
        </r>
        <r>
          <rPr>
            <sz val="9"/>
            <color indexed="81"/>
            <rFont val="Tahoma"/>
            <family val="2"/>
          </rPr>
          <t xml:space="preserve">
Silakan untuk mengisi bobot</t>
        </r>
      </text>
    </comment>
    <comment ref="AB31" authorId="0" shapeId="0" xr:uid="{00000000-0006-0000-0300-000007000000}">
      <text>
        <r>
          <rPr>
            <b/>
            <sz val="9"/>
            <color indexed="81"/>
            <rFont val="Tahoma"/>
            <family val="2"/>
          </rPr>
          <t>Ika Rahmawati:</t>
        </r>
        <r>
          <rPr>
            <sz val="9"/>
            <color indexed="81"/>
            <rFont val="Tahoma"/>
            <family val="2"/>
          </rPr>
          <t xml:space="preserve">
Silakan untuk mengisi target untuk selanjutnya kami mintakan persetujuan HSE</t>
        </r>
      </text>
    </comment>
    <comment ref="AB35" authorId="0" shapeId="0" xr:uid="{00000000-0006-0000-0300-000008000000}">
      <text>
        <r>
          <rPr>
            <b/>
            <sz val="9"/>
            <color indexed="81"/>
            <rFont val="Tahoma"/>
            <family val="2"/>
          </rPr>
          <t>Ika Rahmawati:</t>
        </r>
        <r>
          <rPr>
            <sz val="9"/>
            <color indexed="81"/>
            <rFont val="Tahoma"/>
            <family val="2"/>
          </rPr>
          <t xml:space="preserve">
Target dari HR Ops sebesar 0.41%</t>
        </r>
      </text>
    </comment>
    <comment ref="J36" authorId="0" shapeId="0" xr:uid="{00000000-0006-0000-0300-000009000000}">
      <text>
        <r>
          <rPr>
            <b/>
            <sz val="9"/>
            <color indexed="81"/>
            <rFont val="Tahoma"/>
            <family val="2"/>
          </rPr>
          <t>Ika Rahmawati:</t>
        </r>
        <r>
          <rPr>
            <sz val="9"/>
            <color indexed="81"/>
            <rFont val="Tahoma"/>
            <family val="2"/>
          </rPr>
          <t xml:space="preserve">
Silakan untuk mengisi bobot</t>
        </r>
      </text>
    </comment>
    <comment ref="J40" authorId="0" shapeId="0" xr:uid="{00000000-0006-0000-0300-00000A000000}">
      <text>
        <r>
          <rPr>
            <b/>
            <sz val="9"/>
            <color indexed="81"/>
            <rFont val="Tahoma"/>
            <family val="2"/>
          </rPr>
          <t>Ika Rahmawati:</t>
        </r>
        <r>
          <rPr>
            <sz val="9"/>
            <color indexed="81"/>
            <rFont val="Tahoma"/>
            <family val="2"/>
          </rPr>
          <t xml:space="preserve">
Silakan untuk melengkapi bobot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Ryu Nowescophor</author>
    <author>albertus budiono</author>
  </authors>
  <commentList>
    <comment ref="K4" authorId="0" shapeId="0" xr:uid="{5C740EBE-ED6B-42BF-8F1D-09E7F22E35D4}">
      <text>
        <r>
          <rPr>
            <b/>
            <sz val="14"/>
            <color indexed="81"/>
            <rFont val="Tahoma"/>
            <family val="2"/>
          </rPr>
          <t>Ryu Nowescophor:</t>
        </r>
        <r>
          <rPr>
            <sz val="14"/>
            <color indexed="81"/>
            <rFont val="Tahoma"/>
            <family val="2"/>
          </rPr>
          <t xml:space="preserve">
Tahun 2023 
GRM belum ada Budget. 
( - ) : Saving
-12,84</t>
        </r>
      </text>
    </comment>
    <comment ref="L4" authorId="0" shapeId="0" xr:uid="{5B9D86DD-A1EB-44F9-9CA3-102C4B1F4A83}">
      <text>
        <r>
          <rPr>
            <b/>
            <sz val="18"/>
            <color indexed="81"/>
            <rFont val="Tahoma"/>
            <family val="2"/>
          </rPr>
          <t>before = -35,3 
- artinya saving</t>
        </r>
      </text>
    </comment>
    <comment ref="L27" authorId="1" shapeId="0" xr:uid="{EB847FD4-6F55-4FA7-8CB1-DF28EFF75DC0}">
      <text>
        <r>
          <rPr>
            <b/>
            <sz val="12"/>
            <color indexed="81"/>
            <rFont val="Tahoma"/>
            <family val="2"/>
          </rPr>
          <t xml:space="preserve">Hasil perhitungan 2 Kecelakaan Kerja dari Total 51 Karyawan
</t>
        </r>
      </text>
    </comment>
    <comment ref="M27" authorId="1" shapeId="0" xr:uid="{771A5025-8EB6-4FFB-B3C1-66FDB9891DE9}">
      <text>
        <r>
          <rPr>
            <b/>
            <sz val="9"/>
            <color indexed="81"/>
            <rFont val="Tahoma"/>
            <family val="2"/>
          </rPr>
          <t>D</t>
        </r>
        <r>
          <rPr>
            <b/>
            <sz val="12"/>
            <color indexed="81"/>
            <rFont val="Tahoma"/>
            <family val="2"/>
          </rPr>
          <t>engan 1 Kecelakaan Kerja dari Total karyawan 53 orang</t>
        </r>
      </text>
    </comment>
    <comment ref="L29" authorId="1" shapeId="0" xr:uid="{4CEE97FA-3BB2-4441-8E41-502D3BD2CF6A}">
      <text>
        <r>
          <rPr>
            <b/>
            <sz val="12"/>
            <color indexed="81"/>
            <rFont val="Tahoma"/>
            <family val="2"/>
          </rPr>
          <t xml:space="preserve">Perhitungan 5 Hari Kerja Hilang dari Total karyawan 51 orang
</t>
        </r>
      </text>
    </comment>
    <comment ref="M29" authorId="0" shapeId="0" xr:uid="{FCDD14E5-FECD-4963-A422-5A404764051E}">
      <text>
        <r>
          <rPr>
            <b/>
            <sz val="12"/>
            <color indexed="81"/>
            <rFont val="Tahoma"/>
            <family val="2"/>
          </rPr>
          <t xml:space="preserve">Perhitungan 4 Hari Kerja Hilang dengan Total karyawan 53 orang
</t>
        </r>
      </text>
    </comment>
  </commentList>
</comments>
</file>

<file path=xl/sharedStrings.xml><?xml version="1.0" encoding="utf-8"?>
<sst xmlns="http://schemas.openxmlformats.org/spreadsheetml/2006/main" count="865" uniqueCount="341">
  <si>
    <t>No</t>
  </si>
  <si>
    <t>Units</t>
  </si>
  <si>
    <t>Measure (KPI)</t>
  </si>
  <si>
    <t>Financial</t>
  </si>
  <si>
    <t>Conversion Cost</t>
  </si>
  <si>
    <t>Perspective</t>
  </si>
  <si>
    <t>Customer</t>
  </si>
  <si>
    <t>F1</t>
  </si>
  <si>
    <t>C1</t>
  </si>
  <si>
    <t>P6</t>
  </si>
  <si>
    <t>%</t>
  </si>
  <si>
    <t>F2</t>
  </si>
  <si>
    <t>C2</t>
  </si>
  <si>
    <t>P1</t>
  </si>
  <si>
    <t>P2</t>
  </si>
  <si>
    <t>P3</t>
  </si>
  <si>
    <t>P5</t>
  </si>
  <si>
    <t>L3</t>
  </si>
  <si>
    <t>Established Management System</t>
  </si>
  <si>
    <t>Title</t>
  </si>
  <si>
    <t>Internal Process</t>
  </si>
  <si>
    <t>Incident Frequency rate</t>
  </si>
  <si>
    <t>L2</t>
  </si>
  <si>
    <t>Learning &amp; Growth</t>
  </si>
  <si>
    <t>Customer satisfaction</t>
  </si>
  <si>
    <t>Minimum Conversion Cost</t>
  </si>
  <si>
    <t>Minimum Manufacturing Variance</t>
  </si>
  <si>
    <t xml:space="preserve">Final OE Rate For OE Size </t>
  </si>
  <si>
    <t>Excellent operation</t>
  </si>
  <si>
    <t>OEE</t>
  </si>
  <si>
    <t>Incident Severity rate</t>
  </si>
  <si>
    <t>Excellent Planning</t>
  </si>
  <si>
    <t>Material Scrap rate (exclude PLN off)</t>
  </si>
  <si>
    <t>Minimimized Defect</t>
  </si>
  <si>
    <t xml:space="preserve">Tire Scrap rate (excluding Over age &amp; PLN off) </t>
  </si>
  <si>
    <t>Minimized Rework</t>
  </si>
  <si>
    <t xml:space="preserve">Tire repair ratio </t>
  </si>
  <si>
    <t>Excellent Health, Safety and Environment</t>
  </si>
  <si>
    <t>Weight</t>
  </si>
  <si>
    <t>Divisi atau Plant / Division or Plant</t>
  </si>
  <si>
    <t>Target 2017</t>
  </si>
  <si>
    <t>Audit Compliance Rate</t>
  </si>
  <si>
    <t>DIVISION  KEY PERFORMANCE INDICATORS</t>
  </si>
  <si>
    <t>: Plant D</t>
  </si>
  <si>
    <t>TOP 3 PRIORITY PROJECTS</t>
  </si>
  <si>
    <t>DIVISION LEVEL KPI</t>
  </si>
  <si>
    <t>Final 
KPI Weight</t>
  </si>
  <si>
    <t>Enhance Employees Competencies</t>
  </si>
  <si>
    <t>Established Continuous Improvement Activity</t>
  </si>
  <si>
    <t>No. of QCP</t>
  </si>
  <si>
    <t>No. of QCC</t>
  </si>
  <si>
    <t>Productivity Direct</t>
  </si>
  <si>
    <t xml:space="preserve">Incident Frequency Rate </t>
  </si>
  <si>
    <t>Index rate</t>
  </si>
  <si>
    <t>Production Compliance in WH</t>
  </si>
  <si>
    <t>5S Score Audit</t>
  </si>
  <si>
    <t>P4</t>
  </si>
  <si>
    <t>L1</t>
  </si>
  <si>
    <t>Inventory &gt; 12 Month</t>
  </si>
  <si>
    <t>Maximized Production Output</t>
  </si>
  <si>
    <t>kgs / manhour</t>
  </si>
  <si>
    <t xml:space="preserve">Strategic Objective </t>
  </si>
  <si>
    <t>: Plant</t>
  </si>
  <si>
    <t>: Plant PCR (D&amp;K)</t>
  </si>
  <si>
    <t>Direktorat / Directorate</t>
  </si>
  <si>
    <t>Tahun Mulai Berlaku / Effective Year</t>
  </si>
  <si>
    <t>Production Achievement</t>
  </si>
  <si>
    <t>Point Penting yang harus di Perhatikan</t>
  </si>
  <si>
    <t>Kesesuaian jumlah tires masuk gudang per SKU harus  95%-105% terhadap Prod. Plan</t>
  </si>
  <si>
    <t xml:space="preserve">1. Hasil Pencapaian Produksi harus 100% dengan Compliance 95% - 105%
2. Tidak boleh ada Material &amp; Green Tire Shortage ke Next Process
2. Scrap Tire Rate ( Appearance, UF DB, &amp; Others ) harus dibawah Target KPI
3. Material Scrap rate (Bead, Steel Cord, Nylon Fabric, &amp; Comp'd) harus dibawah Target KPI
4. Repair Tire harus dibawah target
5. Saving Energy (electricity, natural gas, others)
6. Penggunaan Spare part harus efficiency
</t>
  </si>
  <si>
    <t>1. Hasil Pencapaian Produksi harus 100% dengan Compliance 95% - 105%
2. Tidak boleh ada Material &amp; Green Tire Shortage ke Next Process
2. Scrap Tire Rate ( Appearance, UF DB, &amp; Others ) harus dibawah Target KPI
3. Material Scrap rate (Bead, Steel Cord, Nylon Fabric, &amp; Comp'd) harus dibawah Target KPI
4. Repair Tire harus dibawah target</t>
  </si>
  <si>
    <t xml:space="preserve">1. Check Accuracy Mesin harus sesuai dengan Standard 
2. Check Konsisi Material Comp'd, Nylon, Linner Sebelum dipasang di mesin Material sesuai dengan spec
3. Pemasangan material Compound, Nylon, Linner harus sesuai Standard
4. Tidak ada Material NG tercampur dengan Material yang OK 
5. Kelayakan alat ukur / kalibrasi  sudah berfungsi dan terawat dengan baik
6. error proofing berfungsi sesuai dengan standard dan terawat dengan baik
7. Tidak ada potensi kontaminasi di area kerja  (FM, debu, oli,  dll )
8. Sistem FIFO dijalankan sesuai dengan standard disetiap area kerja </t>
  </si>
  <si>
    <t xml:space="preserve">1. Check Accuracy Mesin harus sesuai dengan Standard 
2. Check Konsisi Material Sebelum dipasang di mesin Building &amp; Curing sesuai dengan spec
3. Pemasangan material di building &amp; Curing harus sesuai Standard
4. Pemeriksaan kualitas / cek appearance dilakukan dengan baik
5. error proofing berfungsi sesuai dengan standard dan terawat dengan baik
6. Sistem FIFO dijalankan sesuai dengan standard disetiap area kerja </t>
  </si>
  <si>
    <t>1. Nilai Uniformity dan Dynamic Balance harus memenuhi spec dari customer OEM
2. Checking semua accuracy mesin building 1st &amp; 2nd harus sesuai Standard
3. Check Konsisi Material Sebelum dipasang di mesin Building &amp; Curing sesuai dengan spec</t>
  </si>
  <si>
    <t>1. Hasil Pencapaian Produksi harus 100% dengan Compliance 95% - 105%
2. Tidak boleh ada Material &amp; Green Tire Shortage ke Next Process
2. Scrap Tire Rate ( Appearance, UF DB, &amp; Others ) harus Harus ZERO
3. Material Scrap rate (Bead, Steel Cord, Nylon Fabric, &amp; Comp'd) harus ZERO
4. Tidak boleh ada Over Time
5. Pengaturan Jumlah Manpower harus sesuai dg Prod.Plan
6. Cycle Time Mesin &amp; Operator harus sesuai dengan Available Capacity yg ditetapkan oleh PPC &amp; IE</t>
  </si>
  <si>
    <t>1. Check Kondisi Mesin harus sesuai dengan Standard
2. Check Pemeriksaan alat keselamatan / safety device berfungsi dan terawat dengan baik)
3. Check Tampilan atau tanda peringatan safety yang sudah sudah ditempel di setiap area kerja
4. Semua operator bekerja sudah menggunakan APD yang disyaratkan (contoh sepatu safety )
5. Tidak ada potensi bahaya kecelakaan di area kerja
6. 3R ( Resik, Rapi, Ringkas ) terjaga dan terawat dengan baik disekitar area kerja
7. BBS ( Behavior Based Safety ) harus diterapkan &amp; menjadi Budaya dilingkungan kerja Perusahaan.</t>
  </si>
  <si>
    <t>COPQ</t>
  </si>
  <si>
    <t>Manday</t>
  </si>
  <si>
    <t>L4</t>
  </si>
  <si>
    <t>Increase Employee Commitment</t>
  </si>
  <si>
    <t>Total Compliance</t>
  </si>
  <si>
    <t>KETERANGAN</t>
  </si>
  <si>
    <t>IDR / kg</t>
  </si>
  <si>
    <t>Target by Costing</t>
  </si>
  <si>
    <t>Material Usage Variance</t>
  </si>
  <si>
    <t>Bio IDR / Month</t>
  </si>
  <si>
    <t>Target by SCM</t>
  </si>
  <si>
    <t>OEM Claim</t>
  </si>
  <si>
    <t>ppm</t>
  </si>
  <si>
    <t>Target by QA-TS</t>
  </si>
  <si>
    <t>Replacement Market Claim</t>
  </si>
  <si>
    <t>GT Radial LTR Tire</t>
  </si>
  <si>
    <t>GT Radial PCR Tire</t>
  </si>
  <si>
    <t>OE Yield</t>
  </si>
  <si>
    <t>Number of Fire Incident</t>
  </si>
  <si>
    <t>Minimized Inprocess Waste</t>
  </si>
  <si>
    <t>Scrap Inprocess</t>
  </si>
  <si>
    <t>Scrap Finished good</t>
  </si>
  <si>
    <t>Employee turn over</t>
  </si>
  <si>
    <t>Target by HR-Ops</t>
  </si>
  <si>
    <t>Training Hours</t>
  </si>
  <si>
    <t>Target by Training</t>
  </si>
  <si>
    <t xml:space="preserve">Training Coverage </t>
  </si>
  <si>
    <t xml:space="preserve">Management System Score </t>
  </si>
  <si>
    <t>Target by QA-QS</t>
  </si>
  <si>
    <t>Number Group / Thema</t>
  </si>
  <si>
    <t xml:space="preserve"> KPI Mandatory: Target by Division Related (ex: HR,Training, QA, Costing, SCM)</t>
  </si>
  <si>
    <t>Conversion Cost ( Exclude Scrap )</t>
  </si>
  <si>
    <t>: 2019</t>
  </si>
  <si>
    <t>Target 2019</t>
  </si>
  <si>
    <t>Actual 2017</t>
  </si>
  <si>
    <t>Actual  Year to Date (YTD)  Oct-2018</t>
  </si>
  <si>
    <t>Target Year to Date (YTD)  
Oct-2018</t>
  </si>
  <si>
    <t>Reduce Scrap Finished good</t>
  </si>
  <si>
    <t>Need fill by Plant</t>
  </si>
  <si>
    <t>Tire repair ratio</t>
  </si>
  <si>
    <t>Tire repair ratio (Compound)</t>
  </si>
  <si>
    <t>OEE (Curing)</t>
  </si>
  <si>
    <t>KPI Mandatory: Target by Division Related (ex: HR,Training, QA, Costing, SCM)</t>
  </si>
  <si>
    <t>Rp/Kg</t>
  </si>
  <si>
    <t>PPM</t>
  </si>
  <si>
    <t>Kgs/Manhour</t>
  </si>
  <si>
    <t>Excellent EHS</t>
  </si>
  <si>
    <t>Incident Frequency Rate</t>
  </si>
  <si>
    <t>Index Rate</t>
  </si>
  <si>
    <t>Target by K3 Divisi</t>
  </si>
  <si>
    <t>Incident Severity Rate</t>
  </si>
  <si>
    <t>Number of Fire</t>
  </si>
  <si>
    <t>Number</t>
  </si>
  <si>
    <t>Regulatory Compliance and Others Related HSE</t>
  </si>
  <si>
    <t>-</t>
  </si>
  <si>
    <t>Tire Repair Ratio (Compound)</t>
  </si>
  <si>
    <t>Employee Turn Over</t>
  </si>
  <si>
    <t>Successful of Onboarding Program</t>
  </si>
  <si>
    <t>Target by Training (Harap mengisi target dan actual 2017)</t>
  </si>
  <si>
    <t>Number of Finding from External Audit</t>
  </si>
  <si>
    <t>0 (major)</t>
  </si>
  <si>
    <t>: SCM &amp; Logistic</t>
  </si>
  <si>
    <t>Training Coverage</t>
  </si>
  <si>
    <t>Major IATF 16949 Findings</t>
  </si>
  <si>
    <t>Major</t>
  </si>
  <si>
    <t>Major ISO 14001:2015 Findings</t>
  </si>
  <si>
    <t>Variant Cost Actual / Budget ( +/- )</t>
  </si>
  <si>
    <t>Training Hours per Employee</t>
  </si>
  <si>
    <t>Hours per Year</t>
  </si>
  <si>
    <t>Employee Turnover / Employee Churn Rate</t>
  </si>
  <si>
    <t>No. Rev / No. of Rev</t>
  </si>
  <si>
    <t>: 0</t>
  </si>
  <si>
    <t>Tanggal Revisi / Revision Date</t>
  </si>
  <si>
    <t>: -</t>
  </si>
  <si>
    <t>Target Semester 1</t>
  </si>
  <si>
    <t>Target Semester 2</t>
  </si>
  <si>
    <t>On Time Delivery ( OEM )</t>
  </si>
  <si>
    <t>On Time Delivery ( Non OEM )</t>
  </si>
  <si>
    <t>Pemenuhan Kebutuhan Jumlah Truk &amp; Kapasitas Muat</t>
  </si>
  <si>
    <t>Lead time preparation ( min - 1 working day )</t>
  </si>
  <si>
    <t xml:space="preserve">  </t>
  </si>
  <si>
    <t>ORGANIZATION KEY PERFORMANCE INDICATORS</t>
  </si>
  <si>
    <t xml:space="preserve"> </t>
  </si>
  <si>
    <t xml:space="preserve">Business Objective </t>
  </si>
  <si>
    <t>Minimum / Optimum Budget Variance</t>
  </si>
  <si>
    <t>Excelent Delivery</t>
  </si>
  <si>
    <t>Excelent Service Level</t>
  </si>
  <si>
    <t>Transportation needs fullfillment</t>
  </si>
  <si>
    <t>Safety Excellent</t>
  </si>
  <si>
    <t>Incident Frequency Rate ( IFR )</t>
  </si>
  <si>
    <t>Index</t>
  </si>
  <si>
    <t>Incident Severity Rate ( ISR )</t>
  </si>
  <si>
    <t>Enhance Employee Competences</t>
  </si>
  <si>
    <t>SMO-F-003 No. Rev.: 1</t>
  </si>
  <si>
    <t>SMO-F-003 No. Rev.: 3</t>
  </si>
  <si>
    <t>Monitoring Proses Administrasi Penjualan Barang Scrap</t>
  </si>
  <si>
    <t>33.33%</t>
  </si>
  <si>
    <t>Akurasi dan Ketepatan Waktu Ketersediaan data Divisi</t>
  </si>
  <si>
    <t>33.34%</t>
  </si>
  <si>
    <t>27.78 %</t>
  </si>
  <si>
    <t>Excellent Process Monitoring</t>
  </si>
  <si>
    <t>55.56 %</t>
  </si>
  <si>
    <t>Monitoring Pelaksanaan Proses Pengelolaan Ban Scrap &amp; Barang FAD</t>
  </si>
  <si>
    <t>Monitoring Implementasi LPA Logistik</t>
  </si>
  <si>
    <t>16.66  %</t>
  </si>
  <si>
    <t>SMO-F-002 No. Rev.: 1</t>
  </si>
  <si>
    <t>Ketepatan Waktu Mulai Proses Angkut Barang FAD ( Standar Max 3 Hari Kerja dari Jadwal Yang Disepakati)</t>
  </si>
  <si>
    <t>Ketepatan Waktu Penyelesaian Proses Angkut Scrap Harian (Standar Max 5 Hari Kerja dari BBM diterima)</t>
  </si>
  <si>
    <t>No.</t>
  </si>
  <si>
    <t>KPI</t>
  </si>
  <si>
    <t>Employee Turnover</t>
  </si>
  <si>
    <t>Cara Pengisian</t>
  </si>
  <si>
    <r>
      <rPr>
        <b/>
        <sz val="16"/>
        <color indexed="8"/>
        <rFont val="Calibri"/>
        <family val="2"/>
      </rPr>
      <t>Company Strategy: Dapat diisi dengan s</t>
    </r>
    <r>
      <rPr>
        <sz val="16"/>
        <color indexed="8"/>
        <rFont val="Calibri"/>
        <family val="2"/>
      </rPr>
      <t>trategy direction company</t>
    </r>
  </si>
  <si>
    <r>
      <t xml:space="preserve">Division Strategy: </t>
    </r>
    <r>
      <rPr>
        <sz val="16"/>
        <color indexed="8"/>
        <rFont val="Calibri"/>
        <family val="2"/>
      </rPr>
      <t>Diisi dengan arahan strategy Plant/Divisi yang dibuat oleh manajemen Plant/Divisi. Dengan mempertimbangkan hal berikut: Arahan strategi dari Presiden Direktur &amp; CEO, rencana produksi, business objective, rencana perbaikan</t>
    </r>
  </si>
  <si>
    <r>
      <t>SWOT Analysis dapat digunakan untuk membantu menentukan</t>
    </r>
    <r>
      <rPr>
        <b/>
        <sz val="16"/>
        <color indexed="8"/>
        <rFont val="Calibri"/>
        <family val="2"/>
      </rPr>
      <t xml:space="preserve"> Division Strategy, </t>
    </r>
    <r>
      <rPr>
        <sz val="16"/>
        <color indexed="8"/>
        <rFont val="Calibri"/>
        <family val="2"/>
      </rPr>
      <t>namun harus dipastikan bahwa isinya aligned / selaras dengan arahan strategi dari Presiden Direktur &amp; CEO, rencana produksi, business objective, rencana perbaikan</t>
    </r>
  </si>
  <si>
    <r>
      <t xml:space="preserve">No: </t>
    </r>
    <r>
      <rPr>
        <sz val="16"/>
        <color indexed="8"/>
        <rFont val="Calibri"/>
        <family val="2"/>
      </rPr>
      <t>Diisi dengan urutan program yang akan dilakukan</t>
    </r>
  </si>
  <si>
    <r>
      <t xml:space="preserve">Work Plan: </t>
    </r>
    <r>
      <rPr>
        <sz val="16"/>
        <color indexed="8"/>
        <rFont val="Calibri"/>
        <family val="2"/>
      </rPr>
      <t>Diisi dengan porgram/aktivitas rinci yang akan dilaksanakan.  Dengan mempertimbangkan hal berikut: Arahan strategi dari Plant Head / Head of Division, rencana produksi, business objective, Business Process atau rencana perbaikan</t>
    </r>
  </si>
  <si>
    <r>
      <t xml:space="preserve">Departemen dapat membuat SWOT Analysis untuk membantu menentukan </t>
    </r>
    <r>
      <rPr>
        <b/>
        <sz val="16"/>
        <color indexed="8"/>
        <rFont val="Calibri"/>
        <family val="2"/>
      </rPr>
      <t>Workplan</t>
    </r>
  </si>
  <si>
    <r>
      <rPr>
        <b/>
        <sz val="16"/>
        <color indexed="8"/>
        <rFont val="Calibri"/>
        <family val="2"/>
      </rPr>
      <t xml:space="preserve">Deliverable: </t>
    </r>
    <r>
      <rPr>
        <sz val="16"/>
        <color indexed="8"/>
        <rFont val="Calibri"/>
        <family val="2"/>
      </rPr>
      <t>Diisi dengan goal (tujuan akhir) dari aktivitas rinci yang dijalankan</t>
    </r>
  </si>
  <si>
    <r>
      <t xml:space="preserve">Departement in Charge: </t>
    </r>
    <r>
      <rPr>
        <sz val="16"/>
        <color indexed="8"/>
        <rFont val="Calibri"/>
        <family val="2"/>
      </rPr>
      <t>Dapat diisi dengan departemen yang bertanggung jawab dalam aktivitas yang akan dijalankan</t>
    </r>
  </si>
  <si>
    <r>
      <rPr>
        <b/>
        <sz val="16"/>
        <color indexed="8"/>
        <rFont val="Calibri"/>
        <family val="2"/>
      </rPr>
      <t xml:space="preserve">Start Date: </t>
    </r>
    <r>
      <rPr>
        <sz val="16"/>
        <color indexed="8"/>
        <rFont val="Calibri"/>
        <family val="2"/>
      </rPr>
      <t>Diisi dengan tanggal, bulan, tahun dimulainya aktivitas</t>
    </r>
  </si>
  <si>
    <r>
      <rPr>
        <b/>
        <sz val="16"/>
        <color indexed="8"/>
        <rFont val="Calibri"/>
        <family val="2"/>
      </rPr>
      <t xml:space="preserve">Finish Date: </t>
    </r>
    <r>
      <rPr>
        <sz val="16"/>
        <color indexed="8"/>
        <rFont val="Calibri"/>
        <family val="2"/>
      </rPr>
      <t>Diisi dengan tanggal, bulan, tahun berakhirnya aktivitas</t>
    </r>
  </si>
  <si>
    <t xml:space="preserve">DIVISION WORK PLAN </t>
  </si>
  <si>
    <t xml:space="preserve">: </t>
  </si>
  <si>
    <t xml:space="preserve"> Company Strategy</t>
  </si>
  <si>
    <t xml:space="preserve"> Division Strategy</t>
  </si>
  <si>
    <t>Work Plan</t>
  </si>
  <si>
    <t>Deliverable</t>
  </si>
  <si>
    <t>Departement in Charge</t>
  </si>
  <si>
    <t>Finish Date</t>
  </si>
  <si>
    <t>SMO-F-008 No. Rev.: 0</t>
  </si>
  <si>
    <t>Page 4 of 5</t>
  </si>
  <si>
    <t>DIVISION KEY PERFORMANCE INDICATOR &amp; WORK PLAN</t>
  </si>
  <si>
    <t>: Manufacturing</t>
  </si>
  <si>
    <t>SMO-F-011 No. Rev.: 0</t>
  </si>
  <si>
    <t>Page 5 of 5</t>
  </si>
  <si>
    <t>DIVISI : LOCAL EXPEDITION, RECYCLE MANAGEMENT &amp; MANAGEMENT SUPPORT</t>
  </si>
  <si>
    <t>SWOT MATRIX</t>
  </si>
  <si>
    <t>Strengths</t>
  </si>
  <si>
    <t>Weaknesses</t>
  </si>
  <si>
    <t>Opportunities</t>
  </si>
  <si>
    <t>WO Initiative 
(Inisiatif untuk mengurangi atau memperbaiki WEAKNESS untuk menangkap OPPORTUNITY)</t>
  </si>
  <si>
    <t>Threats</t>
  </si>
  <si>
    <t>ST Initiative 
(Inisiatif untuk menggunakan STRENGTH  untuk menghindari atau menghadapi THREAT)</t>
  </si>
  <si>
    <t>WT Initiative 
(Inisiatif untuk mengurangi atau memperbaiki WEAKNESS untuk menghindari THREAT)</t>
  </si>
  <si>
    <t>Start Date</t>
  </si>
  <si>
    <t>: SCM, Shipping &amp; Logistic</t>
  </si>
  <si>
    <t>Digitalisasi</t>
  </si>
  <si>
    <t>Efisiensi &amp; Produktivitas</t>
  </si>
  <si>
    <t>W1 + O2</t>
  </si>
  <si>
    <t>W3 + T2</t>
  </si>
  <si>
    <t>Divisi</t>
  </si>
  <si>
    <t>Coordinator KPI</t>
  </si>
  <si>
    <t>Note</t>
  </si>
  <si>
    <t>Incident Frequency Rate (IFR)</t>
  </si>
  <si>
    <t>HSE</t>
  </si>
  <si>
    <t>Incident Severity Rate (ISR)</t>
  </si>
  <si>
    <t>Training hours per Employee</t>
  </si>
  <si>
    <t>Hours/Year</t>
  </si>
  <si>
    <t>HR</t>
  </si>
  <si>
    <t>Training coverage</t>
  </si>
  <si>
    <t>QA/QS</t>
  </si>
  <si>
    <t xml:space="preserve">Major ISO 14001:2015 dan ISO 45001 : 2018 Findings. </t>
  </si>
  <si>
    <t>: 2025</t>
  </si>
  <si>
    <t>: Local Expedition &amp; Recycle Management</t>
  </si>
  <si>
    <t>Shared KPI 2025</t>
  </si>
  <si>
    <t>Monitoring Implementasi QCC Logistik / Improvement Project</t>
  </si>
  <si>
    <t>SDM dengan keterampilan memadai dan bekerja sesuai SOP yang lengkap.</t>
  </si>
  <si>
    <t>Jumlah Alat Scanner Barcode kurang untuk memenuhi kebutuhan</t>
  </si>
  <si>
    <t>Terdapat Koordinasi Audit ke Supplier / Vendor secara bersama dengan Pihak QA, HSE &amp; Procurement.</t>
  </si>
  <si>
    <t>Masih terdapat Proses Administrasi secara manual.</t>
  </si>
  <si>
    <t>Tidak tersedianya Area Tempat Penampungan Sementara dalam ruangan ( Indoor TPS ) untuk scrap &amp; limbah Non B3.</t>
  </si>
  <si>
    <t>Sarana Angkut Scrap berupa Forklift dengan kondisi kurang prima'</t>
  </si>
  <si>
    <t>Pengelolaan Scrap &amp; Limbah oleh Vendor belum teridentifikasi sesuai aturan yang berlaku.</t>
  </si>
  <si>
    <t>Belum memiliki sistem penampungan dan pemilahan barang scrap &amp; limbah yang efektif</t>
  </si>
  <si>
    <t>Kondisi TPS yang kurang memadai untuk Proses Kerja</t>
  </si>
  <si>
    <t>Usia Armada Angkutan Lokal rata-rata diatas 20 Tahun.</t>
  </si>
  <si>
    <t>Komplain Customer mengenai Susunan Ban yang diterima dalam keadaan berantakan dan Pelanggaran Tata Tertib di Area Customer.</t>
  </si>
  <si>
    <t>Terdapat ketidak-sesuaian kelengkapan dokumen pengiriman yang kembali ke GT sebagaimana mestinya.</t>
  </si>
  <si>
    <t>SO Initiative 
(Inisiatif untuk menggunakan STRENGTH untuk menangkap OPPORTUNITY)</t>
  </si>
  <si>
    <t>Perkembangan Moda Transportasi yang pesat untuk Transportasi Darat dan Laut.</t>
  </si>
  <si>
    <t>S2 + O1</t>
  </si>
  <si>
    <t>Bekerjasama dengan Team Audit untuk menjajaki peningkatan pelayanan Perusahaan Angkutan guna memenuhi kebutuhan.</t>
  </si>
  <si>
    <t>Mengupayakan pemenuhan kebutuhan Scanner.</t>
  </si>
  <si>
    <t>Kemajuan Perkembangan IT ( Information Technology )</t>
  </si>
  <si>
    <t>W2 + O2</t>
  </si>
  <si>
    <t>Mengusulkan Pengembangan Program Pelaporan Proses Adminitrasi FAD dengan melibatkan pihak : Accounting, EDP, Procurement, SAD.</t>
  </si>
  <si>
    <t>W8 + O1</t>
  </si>
  <si>
    <t>Bekerjasama dengan Procurement membuat Perencanaan Bertahap untuk Implementasi Peremajaan Armada Perusahaan Angkutan.</t>
  </si>
  <si>
    <t>CSR customer yang semakin ketat dan bervariasi.</t>
  </si>
  <si>
    <t>S1 + T3</t>
  </si>
  <si>
    <t>Pemeriksaan pengendalian atas penggunaan password secara berkala pada masing-masing User.</t>
  </si>
  <si>
    <t>W2 + T2</t>
  </si>
  <si>
    <t>Mengupayakan mengurangi penggunaan kertas dengan mengembangkan Program Digitalisasi untuk Proses Approval Document ( e-Docs)</t>
  </si>
  <si>
    <t>Penerapan Kebijakan Lingkungan yang mengarah pada penggunaan renewable/recycle material, pengelolaan limbah B3 &amp; Non B3 sesuai aturan, Penghematan Sumber Energi &amp; Air serta memastikan pemasok dan kontraktor ramah lingkungan.</t>
  </si>
  <si>
    <t>Mengusulkan kepada bagian IEM untuk pemenuhan tempat tertutup guna penampungan scrap electronik dan sejenisnya</t>
  </si>
  <si>
    <t>Penerapan Kebijakan Sistem Manajemen Keamanan Informasi ( SMKI )</t>
  </si>
  <si>
    <t>W4 + T2</t>
  </si>
  <si>
    <t>Bekerjasama dengan bagian Perbaikan dan Perawatan Forklift guna menunjang peningkatan Performance.</t>
  </si>
  <si>
    <t>W5 + T2</t>
  </si>
  <si>
    <t>Melakukan Sosialisasi kepada Pihak Vendor terkait pengelolaan Scrap &amp; limbah sesuai perundangan.</t>
  </si>
  <si>
    <t>W6 + T2</t>
  </si>
  <si>
    <t>Pengadaan sarana proses kerja di Tempat Penampungan Sementara ( TPS ) sesuai jenisnya.</t>
  </si>
  <si>
    <t>W7 + T2</t>
  </si>
  <si>
    <t>Memenuhi Sarana dan Prasarana di Tempat Penampungan Sementara ( TPS ) sesuai kebutuhan.</t>
  </si>
  <si>
    <t>W9 + T1</t>
  </si>
  <si>
    <t>Bekerjasama dengan Team QA OEM untuk melakukan pemeriksaan  berkala proses bongkar barang kiriman di Customer OEM khususnya.</t>
  </si>
  <si>
    <t>W10 + T1</t>
  </si>
  <si>
    <t>Memasukkan hal Kelengkapan Pengembalian Dokumen sebagai salah satu Penilaian Performance Perusahaan Angkutan.</t>
  </si>
  <si>
    <t>Sosialisasi penerapan ISO 9001 dan standar operasional bagi vendor pengangkut Scrap &amp; Barang FAD.</t>
  </si>
  <si>
    <t>Pembayaran Deposit atas pembelian Barang Scrap &amp; FAD terkendali.</t>
  </si>
  <si>
    <t>Mengurangi Penggunaan Kertas dalam Proses penerimaan barang dan mempercepat entry data barang masuk.</t>
  </si>
  <si>
    <t>Implementasi Digitalisasi Proses FAD.</t>
  </si>
  <si>
    <t>ISO 9001 dan Standar Operadional diterapkan oleh Vendor pengangkut Scrap &amp; barang FAD.</t>
  </si>
  <si>
    <t>Format Bentuk Kerja sama dan Skema Pelaksanaan Project FAD.</t>
  </si>
  <si>
    <t>Implementasi Kesepakatan Kerja Bersama antar Divisi / Plant guna Penyelesaian Project FAD.</t>
  </si>
  <si>
    <t xml:space="preserve"> GRM, Engineering, Procurement &amp; Plant pemilik area.</t>
  </si>
  <si>
    <t>GRM, SAD, Procurement, SOP, EDP.</t>
  </si>
  <si>
    <t>GRM, EDP</t>
  </si>
  <si>
    <t>Study penggunaan Sistem Barcode dalam Proses Penerimaan barang Scrap.</t>
  </si>
  <si>
    <t>Implementasi Sistem Pemberlakukan Minimum Deposit pembelian barang scrap &amp; FAD yang dikendalikan secara terintegrasi dalam sistem Sales Admin.</t>
  </si>
  <si>
    <t>GRM, HSE, QS, QA.</t>
  </si>
  <si>
    <t>GRM, EDP.</t>
  </si>
  <si>
    <t>Implementasi portal web guna memantau pengiriman lokal area Jabodetabek.</t>
  </si>
  <si>
    <t>Pematauan proses pengiriman ke customer lebih akurat dan real time.</t>
  </si>
  <si>
    <t>JXP, EDP. Perusahaan Angkutan.</t>
  </si>
  <si>
    <t xml:space="preserve"> JXP, EDP, Perusahaan Angkutan.</t>
  </si>
  <si>
    <t>Mengurangi penggunaan kertas dalam proses pemeriksaan armada angkut dan tersimpan secara e-filling.</t>
  </si>
  <si>
    <t xml:space="preserve"> Jun 2025</t>
  </si>
  <si>
    <t>Jan 2025</t>
  </si>
  <si>
    <t>Mar 2025</t>
  </si>
  <si>
    <t>Sep 2025</t>
  </si>
  <si>
    <t>Jul 2025</t>
  </si>
  <si>
    <t>Des 2025</t>
  </si>
  <si>
    <t>Jun 2025</t>
  </si>
  <si>
    <t xml:space="preserve"> Apr 2025</t>
  </si>
  <si>
    <t xml:space="preserve">Study Pengembangan Program Online Fleet Availability  terkait Proses Pemeriksaan Kelayakan Armada Angkut. </t>
  </si>
  <si>
    <t>Memanfaatkan perkembangan Teknologi guna mempercepat proses kerja, efektif dan lebih akurat</t>
  </si>
  <si>
    <t xml:space="preserve"> Meningkatkan Efisiensi &amp; Produktivitas kerja dalam kaitan kerjasama dengan pihak internal dan eksternal.</t>
  </si>
  <si>
    <t>: Divisi Local Expedition &amp; Recycle Management</t>
  </si>
  <si>
    <t>Target 2025</t>
  </si>
  <si>
    <t>Target vs Aktual</t>
  </si>
  <si>
    <t>YTD September 2024</t>
  </si>
  <si>
    <t>Target</t>
  </si>
  <si>
    <t>Aktual</t>
  </si>
  <si>
    <t>Excellent Delivery</t>
  </si>
  <si>
    <t>Excellent Service Level</t>
  </si>
  <si>
    <t>Major ISO 14001:2015 dan ISO 45001 : 2018 Findings</t>
  </si>
  <si>
    <t>Page 2 of 4</t>
  </si>
  <si>
    <t>9.43</t>
  </si>
  <si>
    <t>37.74</t>
  </si>
  <si>
    <t>Proses FAD terkendali dan lebih akurat.</t>
  </si>
  <si>
    <t>1.75</t>
  </si>
  <si>
    <r>
      <t>From:</t>
    </r>
    <r>
      <rPr>
        <sz val="11"/>
        <color theme="1"/>
        <rFont val="Calibri"/>
        <family val="2"/>
        <scheme val="minor"/>
      </rPr>
      <t xml:space="preserve"> Rani Dita &lt;rani.dita@gt-tires.com&gt;</t>
    </r>
  </si>
  <si>
    <r>
      <t>Sent:</t>
    </r>
    <r>
      <rPr>
        <sz val="11"/>
        <color theme="1"/>
        <rFont val="Calibri"/>
        <family val="2"/>
        <scheme val="minor"/>
      </rPr>
      <t xml:space="preserve"> 03 December 2024 9:07</t>
    </r>
  </si>
  <si>
    <r>
      <t>To:</t>
    </r>
    <r>
      <rPr>
        <sz val="11"/>
        <color theme="1"/>
        <rFont val="Calibri"/>
        <family val="2"/>
        <scheme val="minor"/>
      </rPr>
      <t xml:space="preserve"> albertus budiono &lt;albertus.budiono@gt-tires.com&gt;</t>
    </r>
  </si>
  <si>
    <r>
      <t>Cc:</t>
    </r>
    <r>
      <rPr>
        <sz val="11"/>
        <color theme="1"/>
        <rFont val="Calibri"/>
        <family val="2"/>
        <scheme val="minor"/>
      </rPr>
      <t xml:space="preserve"> ferry ongkowijaya &lt;ferry.ongkowijaya@gt-tires.com&gt;; Dawud Diri &lt;dawud.diri@gt-tires.com&gt;; Ginanjar &lt;ginanjar@gt-tires.com&gt;; Sigit Parminto &lt;sigit.parminto@gt-tires.com&gt;; Rudy Tunru &lt;rudy.tunru@gt-tires.com&gt;; Harry Purwotjahyono &lt;harry_purwo@gt-tires.com&gt;; MS Project &lt;ms.project@gt-tires.com&gt;</t>
    </r>
  </si>
  <si>
    <r>
      <t>Subject:</t>
    </r>
    <r>
      <rPr>
        <sz val="11"/>
        <color theme="1"/>
        <rFont val="Calibri"/>
        <family val="2"/>
        <scheme val="minor"/>
      </rPr>
      <t xml:space="preserve"> Re: Target KPI untuk Tahun 2025</t>
    </r>
  </si>
  <si>
    <t>Dear Pak Albert,, </t>
  </si>
  <si>
    <t>Berikut data yang dibutuhkan:</t>
  </si>
  <si>
    <t>1. Employee Turnover : 1,75%</t>
  </si>
  <si>
    <t>2. Training Hours per Employee : 14 Mandays</t>
  </si>
  <si>
    <t>3. Training Coverage : 90%</t>
  </si>
  <si>
    <t>Regards</t>
  </si>
  <si>
    <t>Ranidita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</si>
</sst>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 #,##0_-;_-* &quot;-&quot;_-;_-@_-"/>
    <numFmt numFmtId="164" formatCode="_(* #,##0_);_(* \(#,##0\);_(* &quot;-&quot;_);_(@_)"/>
    <numFmt numFmtId="165" formatCode="_(* #,##0.00_);_(* \(#,##0.00\);_(* &quot;-&quot;??_);_(@_)"/>
    <numFmt numFmtId="166" formatCode="_-* #,##0.00\ _$_-;\-* #,##0.00\ _$_-;_-* &quot;-&quot;??\ _$_-;_-@_-"/>
    <numFmt numFmtId="167" formatCode="_(* #,##0_);_(* \(#,##0\);_(* &quot;-&quot;??_);_(@_)"/>
    <numFmt numFmtId="168" formatCode="0.0"/>
    <numFmt numFmtId="169" formatCode="0.000"/>
    <numFmt numFmtId="170" formatCode="0.0%"/>
    <numFmt numFmtId="171" formatCode="[$-409]mmm\-yy;@"/>
    <numFmt numFmtId="172" formatCode="[$-13809]dd\ mmmm\ yyyy;@"/>
  </numFmts>
  <fonts count="52" x14ac:knownFonts="1">
    <font>
      <sz val="11"/>
      <color theme="1"/>
      <name val="Calibri"/>
      <family val="2"/>
      <scheme val="minor"/>
    </font>
    <font>
      <sz val="10"/>
      <name val="Arial"/>
      <family val="2"/>
    </font>
    <font>
      <sz val="11"/>
      <color indexed="8"/>
      <name val="Calibri"/>
      <family val="2"/>
      <charset val="1"/>
    </font>
    <font>
      <b/>
      <sz val="9"/>
      <color indexed="81"/>
      <name val="Tahoma"/>
      <family val="2"/>
    </font>
    <font>
      <sz val="9"/>
      <color indexed="81"/>
      <name val="Tahoma"/>
      <family val="2"/>
    </font>
    <font>
      <sz val="12"/>
      <name val="Arial"/>
      <family val="2"/>
    </font>
    <font>
      <sz val="14"/>
      <name val="Arial"/>
      <family val="2"/>
    </font>
    <font>
      <sz val="10"/>
      <name val="Times New Roman"/>
      <family val="1"/>
    </font>
    <font>
      <b/>
      <sz val="16"/>
      <color indexed="8"/>
      <name val="Calibri"/>
      <family val="2"/>
    </font>
    <font>
      <sz val="16"/>
      <color indexed="8"/>
      <name val="Calibri"/>
      <family val="2"/>
    </font>
    <font>
      <sz val="16"/>
      <name val="Arial"/>
      <family val="2"/>
    </font>
    <font>
      <b/>
      <sz val="14"/>
      <name val="Arial"/>
      <family val="2"/>
    </font>
    <font>
      <b/>
      <sz val="11"/>
      <name val="Arial"/>
      <family val="2"/>
    </font>
    <font>
      <b/>
      <sz val="16"/>
      <name val="Arial"/>
      <family val="2"/>
    </font>
    <font>
      <sz val="11"/>
      <color theme="1"/>
      <name val="Calibri"/>
      <family val="2"/>
      <scheme val="minor"/>
    </font>
    <font>
      <sz val="11"/>
      <color theme="1"/>
      <name val="Calibri"/>
      <family val="2"/>
      <charset val="1"/>
      <scheme val="minor"/>
    </font>
    <font>
      <sz val="12"/>
      <color theme="1"/>
      <name val="Times New Roman"/>
      <family val="2"/>
      <charset val="1"/>
    </font>
    <font>
      <b/>
      <sz val="11"/>
      <color theme="1"/>
      <name val="Calibri"/>
      <family val="2"/>
      <scheme val="minor"/>
    </font>
    <font>
      <sz val="11"/>
      <color rgb="FFFF0000"/>
      <name val="Calibri"/>
      <family val="2"/>
      <scheme val="minor"/>
    </font>
    <font>
      <sz val="12"/>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22"/>
      <color theme="1"/>
      <name val="Calibri"/>
      <family val="2"/>
      <scheme val="minor"/>
    </font>
    <font>
      <sz val="18"/>
      <color theme="1"/>
      <name val="Calibri"/>
      <family val="2"/>
      <scheme val="minor"/>
    </font>
    <font>
      <b/>
      <sz val="18"/>
      <color theme="0"/>
      <name val="Calibri"/>
      <family val="2"/>
      <scheme val="minor"/>
    </font>
    <font>
      <b/>
      <sz val="14"/>
      <color theme="0"/>
      <name val="Calibri"/>
      <family val="2"/>
      <scheme val="minor"/>
    </font>
    <font>
      <b/>
      <sz val="16"/>
      <color rgb="FFFF0000"/>
      <name val="Calibri"/>
      <family val="2"/>
      <scheme val="minor"/>
    </font>
    <font>
      <sz val="10"/>
      <color theme="1"/>
      <name val="Calibri"/>
      <family val="2"/>
      <scheme val="minor"/>
    </font>
    <font>
      <sz val="16"/>
      <color theme="1"/>
      <name val="Calibri"/>
      <family val="2"/>
      <scheme val="minor"/>
    </font>
    <font>
      <b/>
      <sz val="18"/>
      <color theme="1"/>
      <name val="Calibri"/>
      <family val="2"/>
      <scheme val="minor"/>
    </font>
    <font>
      <b/>
      <sz val="16"/>
      <color theme="0"/>
      <name val="Calibri"/>
      <family val="2"/>
      <scheme val="minor"/>
    </font>
    <font>
      <sz val="16"/>
      <name val="Calibri"/>
      <family val="2"/>
      <scheme val="minor"/>
    </font>
    <font>
      <b/>
      <u/>
      <sz val="20"/>
      <color theme="1"/>
      <name val="Calibri"/>
      <family val="2"/>
      <scheme val="minor"/>
    </font>
    <font>
      <sz val="16"/>
      <color rgb="FF000000"/>
      <name val="Calibri"/>
      <family val="2"/>
      <scheme val="minor"/>
    </font>
    <font>
      <sz val="16"/>
      <color theme="1"/>
      <name val="Arial Narrow"/>
      <family val="2"/>
    </font>
    <font>
      <b/>
      <sz val="18"/>
      <color rgb="FF000000"/>
      <name val="Calibri"/>
      <family val="2"/>
    </font>
    <font>
      <sz val="18"/>
      <color theme="1"/>
      <name val="Times New Roman"/>
      <family val="2"/>
      <charset val="1"/>
    </font>
    <font>
      <b/>
      <sz val="12"/>
      <color rgb="FF000000"/>
      <name val="Calibri"/>
      <family val="2"/>
    </font>
    <font>
      <b/>
      <sz val="12"/>
      <color rgb="FF000000"/>
      <name val="Calibri"/>
      <family val="2"/>
      <scheme val="minor"/>
    </font>
    <font>
      <sz val="12"/>
      <color rgb="FF000000"/>
      <name val="Calibri"/>
      <family val="2"/>
      <scheme val="minor"/>
    </font>
    <font>
      <b/>
      <sz val="24"/>
      <color theme="1"/>
      <name val="Arial"/>
      <family val="2"/>
    </font>
    <font>
      <sz val="14"/>
      <name val="Calibri"/>
      <family val="2"/>
      <scheme val="minor"/>
    </font>
    <font>
      <sz val="16"/>
      <color theme="1"/>
      <name val="Arial"/>
      <family val="2"/>
    </font>
    <font>
      <sz val="16"/>
      <color rgb="FFFF0000"/>
      <name val="Calibri"/>
      <family val="2"/>
      <scheme val="minor"/>
    </font>
    <font>
      <sz val="11"/>
      <color rgb="FF1F497D"/>
      <name val="Calibri"/>
      <family val="2"/>
      <scheme val="minor"/>
    </font>
    <font>
      <b/>
      <sz val="14"/>
      <color indexed="81"/>
      <name val="Tahoma"/>
      <family val="2"/>
    </font>
    <font>
      <sz val="14"/>
      <color indexed="81"/>
      <name val="Tahoma"/>
      <family val="2"/>
    </font>
    <font>
      <b/>
      <sz val="18"/>
      <color indexed="81"/>
      <name val="Tahoma"/>
      <family val="2"/>
    </font>
    <font>
      <b/>
      <sz val="12"/>
      <color indexed="81"/>
      <name val="Tahoma"/>
      <family val="2"/>
    </font>
    <font>
      <sz val="10"/>
      <color rgb="FF000000"/>
      <name val="Calibri"/>
      <family val="2"/>
      <scheme val="minor"/>
    </font>
    <font>
      <sz val="11"/>
      <color rgb="FF000000"/>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rgb="FFDDDDDD"/>
        <bgColor indexed="64"/>
      </patternFill>
    </fill>
    <fill>
      <patternFill patternType="solid">
        <fgColor rgb="FF92D050"/>
        <bgColor indexed="64"/>
      </patternFill>
    </fill>
    <fill>
      <patternFill patternType="solid">
        <fgColor rgb="FFFFC000"/>
        <bgColor indexed="64"/>
      </patternFill>
    </fill>
    <fill>
      <patternFill patternType="solid">
        <fgColor rgb="FF4F81BD"/>
        <bgColor indexed="64"/>
      </patternFill>
    </fill>
    <fill>
      <patternFill patternType="solid">
        <fgColor rgb="FFDCE6F1"/>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24997711111789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style="thin">
        <color theme="0" tint="-0.14993743705557422"/>
      </bottom>
      <diagonal/>
    </border>
    <border>
      <left/>
      <right style="thin">
        <color theme="0" tint="-0.14996795556505021"/>
      </right>
      <top style="thin">
        <color theme="0" tint="-0.14993743705557422"/>
      </top>
      <bottom style="thin">
        <color theme="0" tint="-0.14993743705557422"/>
      </bottom>
      <diagonal/>
    </border>
    <border>
      <left style="thin">
        <color theme="0" tint="-0.14996795556505021"/>
      </left>
      <right style="thin">
        <color theme="0" tint="-0.14996795556505021"/>
      </right>
      <top style="thin">
        <color theme="0" tint="-0.14993743705557422"/>
      </top>
      <bottom style="thin">
        <color theme="0" tint="-0.14993743705557422"/>
      </bottom>
      <diagonal/>
    </border>
    <border>
      <left style="thin">
        <color theme="0" tint="-0.14993743705557422"/>
      </left>
      <right style="thin">
        <color theme="0" tint="-0.14996795556505021"/>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s>
  <cellStyleXfs count="39">
    <xf numFmtId="0" fontId="0" fillId="0" borderId="0"/>
    <xf numFmtId="165" fontId="14" fillId="0" borderId="0" applyFont="0" applyFill="0" applyBorder="0" applyAlignment="0" applyProtection="0"/>
    <xf numFmtId="164" fontId="15" fillId="0" borderId="0" applyFont="0" applyFill="0" applyBorder="0" applyAlignment="0" applyProtection="0"/>
    <xf numFmtId="164" fontId="7" fillId="0" borderId="0" applyFont="0" applyFill="0" applyBorder="0" applyAlignment="0" applyProtection="0"/>
    <xf numFmtId="41" fontId="14" fillId="0" borderId="0" applyFont="0" applyFill="0" applyBorder="0" applyAlignment="0" applyProtection="0"/>
    <xf numFmtId="165" fontId="14" fillId="0" borderId="0" applyFont="0" applyFill="0" applyBorder="0" applyAlignment="0" applyProtection="0"/>
    <xf numFmtId="166" fontId="1" fillId="0" borderId="0" applyFont="0" applyFill="0" applyBorder="0" applyAlignment="0" applyProtection="0"/>
    <xf numFmtId="165" fontId="14"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165" fontId="15" fillId="0" borderId="0" applyFont="0" applyFill="0" applyBorder="0" applyAlignment="0" applyProtection="0"/>
    <xf numFmtId="165" fontId="14" fillId="0" borderId="0" applyFont="0" applyFill="0" applyBorder="0" applyAlignment="0" applyProtection="0"/>
    <xf numFmtId="0" fontId="14" fillId="0" borderId="0"/>
    <xf numFmtId="0" fontId="15" fillId="0" borderId="0"/>
    <xf numFmtId="0" fontId="1" fillId="0" borderId="0"/>
    <xf numFmtId="0" fontId="1" fillId="0" borderId="0"/>
    <xf numFmtId="0" fontId="1" fillId="0" borderId="0"/>
    <xf numFmtId="0" fontId="14" fillId="0" borderId="0"/>
    <xf numFmtId="0" fontId="15" fillId="0" borderId="0"/>
    <xf numFmtId="0" fontId="14" fillId="0" borderId="0"/>
    <xf numFmtId="0" fontId="1" fillId="0" borderId="0"/>
    <xf numFmtId="0" fontId="15" fillId="0" borderId="0"/>
    <xf numFmtId="0" fontId="1" fillId="0" borderId="0"/>
    <xf numFmtId="0" fontId="16" fillId="0" borderId="0"/>
    <xf numFmtId="0" fontId="15" fillId="0" borderId="0"/>
    <xf numFmtId="0" fontId="14" fillId="0" borderId="0"/>
    <xf numFmtId="0" fontId="14" fillId="0" borderId="0"/>
    <xf numFmtId="0" fontId="16" fillId="0" borderId="0"/>
    <xf numFmtId="9" fontId="14" fillId="0" borderId="0" applyFont="0" applyFill="0" applyBorder="0" applyAlignment="0" applyProtection="0"/>
    <xf numFmtId="9" fontId="14" fillId="0" borderId="0" applyFont="0" applyFill="0" applyBorder="0" applyAlignment="0" applyProtection="0"/>
    <xf numFmtId="9" fontId="16"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ill="0" applyBorder="0" applyAlignment="0" applyProtection="0"/>
    <xf numFmtId="9" fontId="2"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cellStyleXfs>
  <cellXfs count="474">
    <xf numFmtId="0" fontId="0" fillId="0" borderId="0" xfId="0"/>
    <xf numFmtId="0" fontId="0" fillId="0" borderId="0" xfId="0" applyAlignment="1">
      <alignment vertical="center"/>
    </xf>
    <xf numFmtId="0" fontId="19" fillId="2" borderId="1" xfId="0" applyFont="1" applyFill="1" applyBorder="1" applyAlignment="1">
      <alignment vertical="center" wrapText="1"/>
    </xf>
    <xf numFmtId="0" fontId="0" fillId="0" borderId="0" xfId="0" applyAlignment="1">
      <alignment vertical="center" wrapText="1"/>
    </xf>
    <xf numFmtId="167" fontId="14" fillId="0" borderId="0" xfId="1" applyNumberFormat="1" applyFont="1" applyAlignment="1">
      <alignment vertical="center"/>
    </xf>
    <xf numFmtId="0" fontId="20" fillId="0" borderId="0" xfId="0" applyFont="1" applyAlignment="1">
      <alignment vertical="center"/>
    </xf>
    <xf numFmtId="0" fontId="0" fillId="0" borderId="0" xfId="0" applyAlignment="1">
      <alignment horizontal="center" vertical="center"/>
    </xf>
    <xf numFmtId="0" fontId="21" fillId="0" borderId="0" xfId="0" applyFont="1" applyAlignment="1">
      <alignment vertical="center"/>
    </xf>
    <xf numFmtId="0" fontId="0" fillId="0" borderId="0" xfId="0" applyFill="1" applyBorder="1" applyAlignment="1">
      <alignment horizontal="center" vertical="center"/>
    </xf>
    <xf numFmtId="0" fontId="22" fillId="0" borderId="0" xfId="0" applyFont="1" applyAlignment="1">
      <alignment vertical="center"/>
    </xf>
    <xf numFmtId="0" fontId="20" fillId="0" borderId="0" xfId="0" applyFont="1" applyAlignment="1">
      <alignment vertical="center" wrapText="1"/>
    </xf>
    <xf numFmtId="0" fontId="21" fillId="0" borderId="0" xfId="0" applyFont="1" applyAlignment="1">
      <alignment vertical="center" wrapText="1"/>
    </xf>
    <xf numFmtId="9" fontId="21" fillId="2" borderId="1" xfId="28" applyFont="1" applyFill="1" applyBorder="1" applyAlignment="1">
      <alignment horizontal="center" vertical="center"/>
    </xf>
    <xf numFmtId="0" fontId="21" fillId="2" borderId="1" xfId="0" applyFont="1" applyFill="1" applyBorder="1" applyAlignment="1">
      <alignment vertical="center" wrapText="1"/>
    </xf>
    <xf numFmtId="0" fontId="23" fillId="0" borderId="0" xfId="0" applyFont="1" applyAlignment="1">
      <alignment vertical="center"/>
    </xf>
    <xf numFmtId="0" fontId="21" fillId="2" borderId="2" xfId="0" applyFont="1" applyFill="1" applyBorder="1" applyAlignment="1">
      <alignment vertical="center" wrapText="1"/>
    </xf>
    <xf numFmtId="0" fontId="21" fillId="2" borderId="1" xfId="0" applyFont="1" applyFill="1" applyBorder="1" applyAlignment="1">
      <alignment horizontal="center" vertical="center"/>
    </xf>
    <xf numFmtId="0" fontId="21" fillId="2" borderId="3" xfId="0" applyFont="1" applyFill="1" applyBorder="1" applyAlignment="1">
      <alignment horizontal="center" vertical="center"/>
    </xf>
    <xf numFmtId="9" fontId="24" fillId="0" borderId="0" xfId="28" applyFont="1" applyAlignment="1">
      <alignment vertical="center"/>
    </xf>
    <xf numFmtId="0" fontId="20" fillId="0" borderId="0" xfId="0" applyFont="1"/>
    <xf numFmtId="0" fontId="0" fillId="3" borderId="0" xfId="0" applyFill="1"/>
    <xf numFmtId="0" fontId="21" fillId="2" borderId="1" xfId="0" applyFont="1" applyFill="1" applyBorder="1" applyAlignment="1">
      <alignment vertical="top" wrapText="1"/>
    </xf>
    <xf numFmtId="0" fontId="25" fillId="4" borderId="1" xfId="0" applyFont="1" applyFill="1" applyBorder="1" applyAlignment="1">
      <alignment horizontal="center" vertical="center" wrapText="1"/>
    </xf>
    <xf numFmtId="0" fontId="26" fillId="5" borderId="1" xfId="0" applyFont="1" applyFill="1" applyBorder="1" applyAlignment="1">
      <alignment horizontal="center" vertical="center" wrapText="1"/>
    </xf>
    <xf numFmtId="0" fontId="21" fillId="0" borderId="0" xfId="0" applyFont="1" applyAlignment="1">
      <alignment horizontal="center" vertical="center"/>
    </xf>
    <xf numFmtId="17" fontId="26" fillId="5" borderId="1" xfId="0" applyNumberFormat="1" applyFont="1" applyFill="1" applyBorder="1" applyAlignment="1">
      <alignment horizontal="center" vertical="center" wrapText="1"/>
    </xf>
    <xf numFmtId="1" fontId="21" fillId="0" borderId="1" xfId="0" applyNumberFormat="1" applyFont="1" applyFill="1" applyBorder="1" applyAlignment="1">
      <alignment horizontal="center" vertical="center"/>
    </xf>
    <xf numFmtId="0" fontId="21" fillId="0" borderId="1" xfId="0" applyNumberFormat="1" applyFont="1" applyFill="1" applyBorder="1" applyAlignment="1">
      <alignment horizontal="center" vertical="center"/>
    </xf>
    <xf numFmtId="0" fontId="21" fillId="0" borderId="1" xfId="28" applyNumberFormat="1" applyFont="1" applyFill="1" applyBorder="1" applyAlignment="1">
      <alignment horizontal="center" vertical="center"/>
    </xf>
    <xf numFmtId="2" fontId="21" fillId="0" borderId="1" xfId="0" applyNumberFormat="1" applyFont="1" applyFill="1" applyBorder="1" applyAlignment="1">
      <alignment horizontal="center" vertical="center"/>
    </xf>
    <xf numFmtId="9" fontId="21" fillId="0" borderId="1" xfId="28" applyFont="1" applyFill="1" applyBorder="1" applyAlignment="1">
      <alignment horizontal="center" vertical="center"/>
    </xf>
    <xf numFmtId="169" fontId="21" fillId="0" borderId="1" xfId="0" applyNumberFormat="1" applyFont="1" applyFill="1" applyBorder="1" applyAlignment="1">
      <alignment horizontal="center" vertical="center"/>
    </xf>
    <xf numFmtId="2" fontId="21" fillId="0" borderId="1" xfId="28" applyNumberFormat="1" applyFont="1" applyFill="1" applyBorder="1" applyAlignment="1">
      <alignment horizontal="center" vertical="center"/>
    </xf>
    <xf numFmtId="168" fontId="21" fillId="0" borderId="1" xfId="0" applyNumberFormat="1" applyFont="1" applyFill="1" applyBorder="1" applyAlignment="1">
      <alignment horizontal="center" vertical="center"/>
    </xf>
    <xf numFmtId="0" fontId="21" fillId="0" borderId="3" xfId="0" applyNumberFormat="1" applyFont="1" applyFill="1" applyBorder="1" applyAlignment="1">
      <alignment horizontal="center" vertical="center"/>
    </xf>
    <xf numFmtId="0" fontId="0" fillId="0" borderId="0" xfId="0" applyFill="1" applyAlignment="1">
      <alignment vertical="center"/>
    </xf>
    <xf numFmtId="0" fontId="0" fillId="0" borderId="0" xfId="0" applyFill="1" applyAlignment="1">
      <alignment vertical="center" wrapText="1"/>
    </xf>
    <xf numFmtId="0" fontId="0" fillId="0" borderId="0" xfId="0" applyFill="1" applyAlignment="1">
      <alignment horizontal="center" vertical="center"/>
    </xf>
    <xf numFmtId="0" fontId="0" fillId="6" borderId="1" xfId="0" applyFill="1" applyBorder="1" applyAlignment="1">
      <alignment vertical="center"/>
    </xf>
    <xf numFmtId="165" fontId="14" fillId="0" borderId="0" xfId="1" applyNumberFormat="1" applyFont="1" applyAlignment="1">
      <alignment vertical="center"/>
    </xf>
    <xf numFmtId="0" fontId="0" fillId="0" borderId="0" xfId="0" applyFont="1"/>
    <xf numFmtId="0" fontId="26" fillId="5" borderId="4" xfId="0" applyFont="1" applyFill="1" applyBorder="1" applyAlignment="1">
      <alignment horizontal="center" vertical="center"/>
    </xf>
    <xf numFmtId="1" fontId="21" fillId="0" borderId="3" xfId="0" applyNumberFormat="1" applyFont="1" applyFill="1" applyBorder="1" applyAlignment="1">
      <alignment horizontal="center" vertical="center"/>
    </xf>
    <xf numFmtId="9" fontId="20" fillId="0" borderId="0" xfId="0" applyNumberFormat="1" applyFont="1" applyFill="1" applyAlignment="1">
      <alignment horizontal="center" vertical="center"/>
    </xf>
    <xf numFmtId="0" fontId="21" fillId="0" borderId="0" xfId="0" applyFont="1" applyBorder="1" applyAlignment="1">
      <alignment horizontal="center" vertical="center" wrapText="1"/>
    </xf>
    <xf numFmtId="0" fontId="21" fillId="0" borderId="0" xfId="0" applyFont="1" applyBorder="1" applyAlignment="1">
      <alignment horizontal="left" vertical="center" wrapText="1"/>
    </xf>
    <xf numFmtId="0" fontId="21" fillId="0" borderId="0" xfId="0" applyFont="1" applyBorder="1" applyAlignment="1">
      <alignment horizontal="center" vertical="center"/>
    </xf>
    <xf numFmtId="0" fontId="19" fillId="0" borderId="0" xfId="0" applyFont="1" applyBorder="1" applyAlignment="1">
      <alignment vertical="center"/>
    </xf>
    <xf numFmtId="0" fontId="26" fillId="3" borderId="0" xfId="0" applyFont="1" applyFill="1" applyBorder="1" applyAlignment="1">
      <alignment horizontal="center" vertical="center" wrapText="1"/>
    </xf>
    <xf numFmtId="0" fontId="21" fillId="3" borderId="0" xfId="0" applyFont="1" applyFill="1" applyBorder="1" applyAlignment="1">
      <alignment horizontal="center" vertical="center"/>
    </xf>
    <xf numFmtId="39" fontId="21" fillId="3" borderId="0" xfId="0" applyNumberFormat="1" applyFont="1" applyFill="1" applyBorder="1" applyAlignment="1">
      <alignment horizontal="center" vertical="center"/>
    </xf>
    <xf numFmtId="0" fontId="0" fillId="3" borderId="0" xfId="0" applyFill="1" applyBorder="1" applyAlignment="1">
      <alignment vertical="center"/>
    </xf>
    <xf numFmtId="0" fontId="21" fillId="3" borderId="0" xfId="0" applyFont="1" applyFill="1" applyBorder="1" applyAlignment="1">
      <alignment vertical="center"/>
    </xf>
    <xf numFmtId="1" fontId="21" fillId="3" borderId="0" xfId="0" applyNumberFormat="1" applyFont="1" applyFill="1" applyBorder="1" applyAlignment="1">
      <alignment horizontal="center" vertical="center"/>
    </xf>
    <xf numFmtId="0" fontId="21" fillId="3" borderId="0" xfId="0" applyNumberFormat="1" applyFont="1" applyFill="1" applyBorder="1" applyAlignment="1">
      <alignment horizontal="center" vertical="center"/>
    </xf>
    <xf numFmtId="2" fontId="21" fillId="3" borderId="0" xfId="0" applyNumberFormat="1" applyFont="1" applyFill="1" applyBorder="1" applyAlignment="1">
      <alignment horizontal="center" vertical="center"/>
    </xf>
    <xf numFmtId="0" fontId="21" fillId="3" borderId="0" xfId="28" applyNumberFormat="1" applyFont="1" applyFill="1" applyBorder="1" applyAlignment="1">
      <alignment horizontal="center" vertical="center"/>
    </xf>
    <xf numFmtId="0" fontId="21" fillId="3" borderId="0" xfId="0" applyFont="1" applyFill="1" applyBorder="1" applyAlignment="1">
      <alignment horizontal="center" vertical="center" wrapText="1"/>
    </xf>
    <xf numFmtId="1" fontId="22" fillId="6" borderId="1" xfId="0" applyNumberFormat="1" applyFont="1" applyFill="1" applyBorder="1" applyAlignment="1">
      <alignment horizontal="center" vertical="center"/>
    </xf>
    <xf numFmtId="0" fontId="22" fillId="6" borderId="1" xfId="0" applyFont="1" applyFill="1" applyBorder="1" applyAlignment="1">
      <alignment horizontal="center" vertical="center"/>
    </xf>
    <xf numFmtId="0" fontId="22" fillId="6" borderId="1" xfId="0" applyNumberFormat="1" applyFont="1" applyFill="1" applyBorder="1" applyAlignment="1">
      <alignment horizontal="center" vertical="center"/>
    </xf>
    <xf numFmtId="0" fontId="22" fillId="6" borderId="3" xfId="0" applyFont="1" applyFill="1" applyBorder="1" applyAlignment="1">
      <alignment horizontal="center" vertical="center"/>
    </xf>
    <xf numFmtId="0" fontId="21" fillId="2" borderId="1" xfId="0" applyFont="1" applyFill="1" applyBorder="1" applyAlignment="1">
      <alignment horizontal="center" vertical="center" wrapText="1"/>
    </xf>
    <xf numFmtId="0" fontId="21" fillId="2" borderId="4" xfId="0" applyFont="1" applyFill="1" applyBorder="1" applyAlignment="1">
      <alignment horizontal="left" vertical="center" wrapText="1"/>
    </xf>
    <xf numFmtId="0" fontId="21" fillId="2" borderId="3" xfId="0" applyFont="1" applyFill="1" applyBorder="1" applyAlignment="1">
      <alignment horizontal="left" vertical="center" wrapText="1"/>
    </xf>
    <xf numFmtId="9" fontId="21" fillId="2" borderId="3" xfId="28" applyFont="1" applyFill="1" applyBorder="1" applyAlignment="1">
      <alignment horizontal="center" vertical="center" wrapText="1"/>
    </xf>
    <xf numFmtId="0" fontId="6" fillId="2" borderId="1" xfId="0" applyFont="1" applyFill="1" applyBorder="1" applyAlignment="1">
      <alignment horizontal="center" vertical="center" wrapText="1"/>
    </xf>
    <xf numFmtId="9" fontId="21" fillId="2" borderId="5" xfId="28" applyFont="1" applyFill="1" applyBorder="1" applyAlignment="1">
      <alignment horizontal="center" vertical="center"/>
    </xf>
    <xf numFmtId="10" fontId="21" fillId="2" borderId="1" xfId="0" applyNumberFormat="1" applyFont="1" applyFill="1" applyBorder="1" applyAlignment="1">
      <alignment horizontal="center" vertical="center"/>
    </xf>
    <xf numFmtId="0" fontId="22" fillId="2" borderId="1" xfId="0" applyNumberFormat="1" applyFont="1" applyFill="1" applyBorder="1" applyAlignment="1">
      <alignment horizontal="center" vertical="center"/>
    </xf>
    <xf numFmtId="1" fontId="22" fillId="2" borderId="1" xfId="0" applyNumberFormat="1" applyFont="1" applyFill="1" applyBorder="1" applyAlignment="1">
      <alignment horizontal="center" vertical="center"/>
    </xf>
    <xf numFmtId="1" fontId="27" fillId="2" borderId="1" xfId="0" applyNumberFormat="1" applyFont="1" applyFill="1" applyBorder="1" applyAlignment="1">
      <alignment horizontal="center" vertical="center"/>
    </xf>
    <xf numFmtId="0" fontId="27" fillId="2" borderId="1" xfId="0" applyNumberFormat="1" applyFont="1" applyFill="1" applyBorder="1" applyAlignment="1">
      <alignment horizontal="center" vertical="center"/>
    </xf>
    <xf numFmtId="2" fontId="27" fillId="2" borderId="1" xfId="0" applyNumberFormat="1" applyFont="1" applyFill="1" applyBorder="1" applyAlignment="1">
      <alignment horizontal="center" vertical="center"/>
    </xf>
    <xf numFmtId="0" fontId="5" fillId="2" borderId="1" xfId="0" applyFont="1" applyFill="1" applyBorder="1" applyAlignment="1">
      <alignment horizontal="center" vertical="center" wrapText="1"/>
    </xf>
    <xf numFmtId="2" fontId="22" fillId="2" borderId="1" xfId="0" applyNumberFormat="1" applyFont="1" applyFill="1" applyBorder="1" applyAlignment="1">
      <alignment horizontal="center" vertical="center"/>
    </xf>
    <xf numFmtId="0" fontId="21" fillId="2" borderId="1" xfId="0" applyFont="1" applyFill="1" applyBorder="1" applyAlignment="1">
      <alignment horizontal="left" vertical="center" wrapText="1"/>
    </xf>
    <xf numFmtId="9" fontId="21" fillId="2" borderId="1" xfId="0" applyNumberFormat="1" applyFont="1" applyFill="1" applyBorder="1" applyAlignment="1">
      <alignment horizontal="center" vertical="center" wrapText="1"/>
    </xf>
    <xf numFmtId="0" fontId="21" fillId="2" borderId="4" xfId="0" applyFont="1" applyFill="1" applyBorder="1" applyAlignment="1">
      <alignment vertical="center" wrapText="1"/>
    </xf>
    <xf numFmtId="0" fontId="22" fillId="2" borderId="2" xfId="0" applyNumberFormat="1" applyFont="1" applyFill="1" applyBorder="1" applyAlignment="1">
      <alignment horizontal="center" vertical="center"/>
    </xf>
    <xf numFmtId="1" fontId="27" fillId="2" borderId="1" xfId="28" applyNumberFormat="1" applyFont="1" applyFill="1" applyBorder="1" applyAlignment="1">
      <alignment horizontal="center" vertical="center"/>
    </xf>
    <xf numFmtId="1" fontId="22" fillId="2" borderId="1" xfId="28" applyNumberFormat="1" applyFont="1" applyFill="1" applyBorder="1" applyAlignment="1">
      <alignment horizontal="center" vertical="center"/>
    </xf>
    <xf numFmtId="168" fontId="27" fillId="2" borderId="1" xfId="0" applyNumberFormat="1" applyFont="1" applyFill="1" applyBorder="1" applyAlignment="1">
      <alignment horizontal="center" vertical="center"/>
    </xf>
    <xf numFmtId="9" fontId="21" fillId="2" borderId="1" xfId="28" applyFont="1" applyFill="1" applyBorder="1" applyAlignment="1">
      <alignment horizontal="center" vertical="center" wrapText="1"/>
    </xf>
    <xf numFmtId="10" fontId="21" fillId="2" borderId="3" xfId="0" applyNumberFormat="1" applyFont="1" applyFill="1" applyBorder="1" applyAlignment="1">
      <alignment horizontal="center" vertical="center"/>
    </xf>
    <xf numFmtId="0" fontId="22" fillId="2" borderId="3" xfId="0" applyNumberFormat="1" applyFont="1" applyFill="1" applyBorder="1" applyAlignment="1">
      <alignment horizontal="center" vertical="center"/>
    </xf>
    <xf numFmtId="0" fontId="19" fillId="2" borderId="1" xfId="0" applyFont="1" applyFill="1" applyBorder="1" applyAlignment="1">
      <alignment horizontal="center" vertical="center" wrapText="1"/>
    </xf>
    <xf numFmtId="0" fontId="28" fillId="2" borderId="1" xfId="0" applyFont="1" applyFill="1" applyBorder="1" applyAlignment="1">
      <alignment horizontal="left" vertical="center" wrapText="1"/>
    </xf>
    <xf numFmtId="0" fontId="28" fillId="2" borderId="1" xfId="0" applyFont="1" applyFill="1" applyBorder="1" applyAlignment="1">
      <alignment vertical="center"/>
    </xf>
    <xf numFmtId="0" fontId="28" fillId="2" borderId="3" xfId="0" applyFont="1" applyFill="1" applyBorder="1" applyAlignment="1">
      <alignment horizontal="left" vertical="center" wrapText="1"/>
    </xf>
    <xf numFmtId="9" fontId="22" fillId="0" borderId="0" xfId="0" applyNumberFormat="1" applyFont="1" applyFill="1" applyAlignment="1">
      <alignment horizontal="center" vertical="center"/>
    </xf>
    <xf numFmtId="0" fontId="22" fillId="2" borderId="1" xfId="0" applyFont="1" applyFill="1" applyBorder="1" applyAlignment="1">
      <alignment horizontal="center" vertical="center"/>
    </xf>
    <xf numFmtId="0" fontId="22" fillId="2" borderId="1" xfId="0" applyFont="1" applyFill="1" applyBorder="1" applyAlignment="1">
      <alignment horizontal="center" vertical="center" wrapText="1"/>
    </xf>
    <xf numFmtId="0" fontId="22" fillId="2" borderId="1" xfId="28" applyNumberFormat="1" applyFont="1" applyFill="1" applyBorder="1" applyAlignment="1">
      <alignment horizontal="center" vertical="center"/>
    </xf>
    <xf numFmtId="168" fontId="22" fillId="2" borderId="1" xfId="0" applyNumberFormat="1" applyFont="1" applyFill="1" applyBorder="1" applyAlignment="1">
      <alignment horizontal="center" vertical="center"/>
    </xf>
    <xf numFmtId="0" fontId="0" fillId="2" borderId="1" xfId="0" applyNumberFormat="1" applyFont="1" applyFill="1" applyBorder="1" applyAlignment="1">
      <alignment horizontal="center" vertical="center"/>
    </xf>
    <xf numFmtId="10" fontId="21" fillId="2" borderId="3" xfId="0" applyNumberFormat="1" applyFont="1" applyFill="1" applyBorder="1" applyAlignment="1">
      <alignment horizontal="center" vertical="center"/>
    </xf>
    <xf numFmtId="9" fontId="21" fillId="2" borderId="3" xfId="0" applyNumberFormat="1" applyFont="1" applyFill="1" applyBorder="1" applyAlignment="1">
      <alignment horizontal="center" vertical="center"/>
    </xf>
    <xf numFmtId="0" fontId="29" fillId="2" borderId="1" xfId="0" applyFont="1" applyFill="1" applyBorder="1" applyAlignment="1">
      <alignment horizontal="center" vertical="center" wrapText="1"/>
    </xf>
    <xf numFmtId="0" fontId="25" fillId="5" borderId="1" xfId="0" applyFont="1" applyFill="1" applyBorder="1" applyAlignment="1">
      <alignment horizontal="center" vertical="center"/>
    </xf>
    <xf numFmtId="0" fontId="21" fillId="2" borderId="3" xfId="0" applyFont="1" applyFill="1" applyBorder="1" applyAlignment="1">
      <alignment horizontal="center" vertical="center"/>
    </xf>
    <xf numFmtId="0" fontId="21" fillId="2" borderId="3" xfId="0" applyFont="1" applyFill="1" applyBorder="1" applyAlignment="1">
      <alignment horizontal="left" vertical="center" wrapText="1"/>
    </xf>
    <xf numFmtId="9" fontId="21" fillId="2" borderId="3" xfId="28" applyFont="1" applyFill="1" applyBorder="1" applyAlignment="1">
      <alignment horizontal="center" vertical="center" wrapText="1"/>
    </xf>
    <xf numFmtId="10" fontId="21" fillId="2" borderId="3" xfId="0" applyNumberFormat="1" applyFont="1" applyFill="1" applyBorder="1" applyAlignment="1">
      <alignment horizontal="center" vertical="center"/>
    </xf>
    <xf numFmtId="9" fontId="21" fillId="2" borderId="3" xfId="0" applyNumberFormat="1" applyFont="1" applyFill="1" applyBorder="1" applyAlignment="1">
      <alignment horizontal="center" vertical="center"/>
    </xf>
    <xf numFmtId="0" fontId="21" fillId="2" borderId="1" xfId="0" applyFont="1" applyFill="1" applyBorder="1" applyAlignment="1">
      <alignment horizontal="left" vertical="center" wrapText="1"/>
    </xf>
    <xf numFmtId="0" fontId="22" fillId="2" borderId="3" xfId="0" applyFont="1" applyFill="1" applyBorder="1" applyAlignment="1">
      <alignment horizontal="center" vertical="center"/>
    </xf>
    <xf numFmtId="9" fontId="21" fillId="2" borderId="3" xfId="0" applyNumberFormat="1" applyFont="1" applyFill="1" applyBorder="1" applyAlignment="1">
      <alignment horizontal="center" vertical="center"/>
    </xf>
    <xf numFmtId="0" fontId="21" fillId="2" borderId="6" xfId="0" applyFont="1" applyFill="1" applyBorder="1" applyAlignment="1">
      <alignment vertical="center" wrapText="1"/>
    </xf>
    <xf numFmtId="0" fontId="21" fillId="2" borderId="5" xfId="0" applyFont="1" applyFill="1" applyBorder="1" applyAlignment="1">
      <alignment vertical="center" wrapText="1"/>
    </xf>
    <xf numFmtId="0" fontId="21" fillId="2" borderId="3" xfId="0" applyFont="1" applyFill="1" applyBorder="1" applyAlignment="1">
      <alignment horizontal="center" vertical="center"/>
    </xf>
    <xf numFmtId="0" fontId="21" fillId="2" borderId="3" xfId="0" applyFont="1" applyFill="1" applyBorder="1" applyAlignment="1">
      <alignment horizontal="left" vertical="center" wrapText="1"/>
    </xf>
    <xf numFmtId="9" fontId="21" fillId="2" borderId="3" xfId="28" applyFont="1" applyFill="1" applyBorder="1" applyAlignment="1">
      <alignment horizontal="center" vertical="center" wrapText="1"/>
    </xf>
    <xf numFmtId="0" fontId="21" fillId="2" borderId="1" xfId="0" applyFont="1" applyFill="1" applyBorder="1" applyAlignment="1">
      <alignment horizontal="left" vertical="center" wrapText="1"/>
    </xf>
    <xf numFmtId="10" fontId="21" fillId="2" borderId="3" xfId="0" applyNumberFormat="1" applyFont="1" applyFill="1" applyBorder="1" applyAlignment="1">
      <alignment horizontal="center" vertical="center"/>
    </xf>
    <xf numFmtId="9" fontId="21" fillId="2" borderId="7" xfId="28" applyFont="1" applyFill="1" applyBorder="1" applyAlignment="1">
      <alignment horizontal="center" vertical="center" wrapText="1"/>
    </xf>
    <xf numFmtId="9" fontId="21" fillId="2" borderId="1" xfId="0" applyNumberFormat="1" applyFont="1" applyFill="1" applyBorder="1" applyAlignment="1">
      <alignment horizontal="center" vertical="center"/>
    </xf>
    <xf numFmtId="0" fontId="21" fillId="2" borderId="6" xfId="0" applyFont="1" applyFill="1" applyBorder="1" applyAlignment="1">
      <alignment vertical="center"/>
    </xf>
    <xf numFmtId="0" fontId="21" fillId="2" borderId="5" xfId="0" applyFont="1" applyFill="1" applyBorder="1" applyAlignment="1">
      <alignment vertical="center"/>
    </xf>
    <xf numFmtId="0" fontId="21" fillId="7" borderId="1" xfId="0" applyFont="1" applyFill="1" applyBorder="1" applyAlignment="1">
      <alignment horizontal="center" vertical="center" wrapText="1"/>
    </xf>
    <xf numFmtId="3" fontId="21" fillId="2" borderId="1" xfId="0" applyNumberFormat="1" applyFont="1" applyFill="1" applyBorder="1" applyAlignment="1">
      <alignment horizontal="center" vertical="center"/>
    </xf>
    <xf numFmtId="3" fontId="21" fillId="0" borderId="1" xfId="0" applyNumberFormat="1" applyFont="1" applyFill="1" applyBorder="1" applyAlignment="1">
      <alignment horizontal="center" vertical="center"/>
    </xf>
    <xf numFmtId="3" fontId="21" fillId="6" borderId="1" xfId="0" applyNumberFormat="1" applyFont="1" applyFill="1" applyBorder="1" applyAlignment="1">
      <alignment horizontal="center" vertical="center"/>
    </xf>
    <xf numFmtId="0" fontId="21" fillId="2" borderId="1" xfId="0" applyNumberFormat="1" applyFont="1" applyFill="1" applyBorder="1" applyAlignment="1">
      <alignment horizontal="center" vertical="center"/>
    </xf>
    <xf numFmtId="2" fontId="21" fillId="2" borderId="1" xfId="0" applyNumberFormat="1" applyFont="1" applyFill="1" applyBorder="1" applyAlignment="1">
      <alignment horizontal="center" vertical="center"/>
    </xf>
    <xf numFmtId="0" fontId="21" fillId="6" borderId="1" xfId="0" applyFont="1" applyFill="1" applyBorder="1" applyAlignment="1">
      <alignment horizontal="center" vertical="center"/>
    </xf>
    <xf numFmtId="0" fontId="21" fillId="7" borderId="1" xfId="0" applyFont="1" applyFill="1" applyBorder="1" applyAlignment="1">
      <alignment horizontal="center" vertical="center"/>
    </xf>
    <xf numFmtId="1" fontId="21" fillId="2" borderId="1" xfId="0" applyNumberFormat="1" applyFont="1" applyFill="1" applyBorder="1" applyAlignment="1">
      <alignment horizontal="center" vertical="center"/>
    </xf>
    <xf numFmtId="0" fontId="21" fillId="6" borderId="1" xfId="0" applyNumberFormat="1" applyFont="1" applyFill="1" applyBorder="1" applyAlignment="1">
      <alignment horizontal="center" vertical="center"/>
    </xf>
    <xf numFmtId="0" fontId="21" fillId="2" borderId="2" xfId="0" applyNumberFormat="1" applyFont="1" applyFill="1" applyBorder="1" applyAlignment="1">
      <alignment horizontal="center" vertical="center"/>
    </xf>
    <xf numFmtId="0" fontId="21" fillId="2" borderId="1" xfId="0" applyFont="1" applyFill="1" applyBorder="1" applyAlignment="1">
      <alignment vertical="center"/>
    </xf>
    <xf numFmtId="1" fontId="21" fillId="2" borderId="1" xfId="28" applyNumberFormat="1" applyFont="1" applyFill="1" applyBorder="1" applyAlignment="1">
      <alignment horizontal="center" vertical="center"/>
    </xf>
    <xf numFmtId="0" fontId="21" fillId="2" borderId="1" xfId="28" applyNumberFormat="1" applyFont="1" applyFill="1" applyBorder="1" applyAlignment="1">
      <alignment horizontal="center" vertical="center"/>
    </xf>
    <xf numFmtId="168" fontId="21" fillId="2" borderId="1" xfId="0" applyNumberFormat="1" applyFont="1" applyFill="1" applyBorder="1" applyAlignment="1">
      <alignment horizontal="center" vertical="center"/>
    </xf>
    <xf numFmtId="1" fontId="21" fillId="7" borderId="1" xfId="0" applyNumberFormat="1" applyFont="1" applyFill="1" applyBorder="1" applyAlignment="1">
      <alignment horizontal="center" vertical="center"/>
    </xf>
    <xf numFmtId="0" fontId="21" fillId="0" borderId="1" xfId="0" applyFont="1" applyFill="1" applyBorder="1" applyAlignment="1">
      <alignment horizontal="center" vertical="center" wrapText="1"/>
    </xf>
    <xf numFmtId="9" fontId="21" fillId="7" borderId="5" xfId="28" applyFont="1" applyFill="1" applyBorder="1" applyAlignment="1">
      <alignment horizontal="center" vertical="center"/>
    </xf>
    <xf numFmtId="10" fontId="21" fillId="7" borderId="1" xfId="0" applyNumberFormat="1" applyFont="1" applyFill="1" applyBorder="1" applyAlignment="1">
      <alignment horizontal="center" vertical="center"/>
    </xf>
    <xf numFmtId="0" fontId="21" fillId="2" borderId="0" xfId="0" applyFont="1" applyFill="1" applyBorder="1" applyAlignment="1">
      <alignment horizontal="center" vertical="center"/>
    </xf>
    <xf numFmtId="0" fontId="21" fillId="7" borderId="1" xfId="0" applyFont="1" applyFill="1" applyBorder="1" applyAlignment="1">
      <alignment vertical="center"/>
    </xf>
    <xf numFmtId="0" fontId="21" fillId="8" borderId="1" xfId="0" applyFont="1" applyFill="1" applyBorder="1" applyAlignment="1">
      <alignment horizontal="center" vertical="center" wrapText="1"/>
    </xf>
    <xf numFmtId="0" fontId="21" fillId="2" borderId="3" xfId="0" applyNumberFormat="1" applyFont="1" applyFill="1" applyBorder="1" applyAlignment="1">
      <alignment horizontal="center" vertical="center"/>
    </xf>
    <xf numFmtId="0" fontId="21" fillId="6" borderId="3" xfId="0" applyFont="1" applyFill="1" applyBorder="1" applyAlignment="1">
      <alignment horizontal="center" vertical="center"/>
    </xf>
    <xf numFmtId="9" fontId="21" fillId="7" borderId="1" xfId="28" applyFont="1" applyFill="1" applyBorder="1" applyAlignment="1">
      <alignment horizontal="center" vertical="center"/>
    </xf>
    <xf numFmtId="0" fontId="21" fillId="7" borderId="1" xfId="0" applyNumberFormat="1" applyFont="1" applyFill="1" applyBorder="1" applyAlignment="1">
      <alignment horizontal="center" vertical="center"/>
    </xf>
    <xf numFmtId="1" fontId="21" fillId="9" borderId="1" xfId="0" applyNumberFormat="1" applyFont="1" applyFill="1" applyBorder="1" applyAlignment="1">
      <alignment horizontal="center" vertical="center"/>
    </xf>
    <xf numFmtId="0" fontId="21" fillId="7" borderId="3" xfId="0" applyFont="1" applyFill="1" applyBorder="1" applyAlignment="1">
      <alignment horizontal="left" vertical="center"/>
    </xf>
    <xf numFmtId="0" fontId="21" fillId="9" borderId="6" xfId="0" applyFont="1" applyFill="1" applyBorder="1" applyAlignment="1">
      <alignment vertical="center"/>
    </xf>
    <xf numFmtId="2" fontId="21" fillId="7" borderId="1" xfId="0" applyNumberFormat="1" applyFont="1" applyFill="1" applyBorder="1" applyAlignment="1">
      <alignment horizontal="center" vertical="center"/>
    </xf>
    <xf numFmtId="0" fontId="21" fillId="7" borderId="0" xfId="0" applyFont="1" applyFill="1" applyBorder="1" applyAlignment="1">
      <alignment horizontal="center" vertical="center"/>
    </xf>
    <xf numFmtId="0" fontId="21" fillId="9" borderId="1" xfId="0" applyFont="1" applyFill="1" applyBorder="1" applyAlignment="1">
      <alignment horizontal="left" vertical="center" wrapText="1"/>
    </xf>
    <xf numFmtId="0" fontId="0" fillId="0" borderId="0" xfId="0" applyFill="1" applyBorder="1" applyAlignment="1">
      <alignment vertical="center"/>
    </xf>
    <xf numFmtId="0" fontId="18" fillId="0" borderId="0" xfId="0" applyFont="1" applyAlignment="1">
      <alignment horizontal="center" vertical="center"/>
    </xf>
    <xf numFmtId="0" fontId="29" fillId="2" borderId="1" xfId="0" applyFont="1" applyFill="1" applyBorder="1" applyAlignment="1">
      <alignment horizontal="center" vertical="top"/>
    </xf>
    <xf numFmtId="10" fontId="22" fillId="0" borderId="0" xfId="0" applyNumberFormat="1" applyFont="1" applyFill="1" applyAlignment="1">
      <alignment horizontal="center" vertical="center"/>
    </xf>
    <xf numFmtId="0" fontId="22" fillId="0" borderId="0" xfId="0" applyFont="1" applyAlignment="1">
      <alignment vertical="center"/>
    </xf>
    <xf numFmtId="0" fontId="0" fillId="0" borderId="0" xfId="0" applyAlignment="1">
      <alignment vertical="center"/>
    </xf>
    <xf numFmtId="0" fontId="23" fillId="0" borderId="0" xfId="0" applyFont="1" applyAlignment="1">
      <alignment vertical="center"/>
    </xf>
    <xf numFmtId="0" fontId="20" fillId="0" borderId="0" xfId="0" applyFont="1" applyAlignment="1">
      <alignment vertical="center"/>
    </xf>
    <xf numFmtId="0" fontId="22" fillId="0" borderId="0" xfId="0" applyFont="1" applyAlignment="1">
      <alignment vertical="center" wrapText="1"/>
    </xf>
    <xf numFmtId="0" fontId="19" fillId="0" borderId="0" xfId="0" applyFont="1" applyAlignment="1">
      <alignment vertical="center"/>
    </xf>
    <xf numFmtId="0" fontId="21" fillId="0" borderId="0" xfId="0" applyFont="1" applyAlignment="1">
      <alignment horizontal="left" vertical="center"/>
    </xf>
    <xf numFmtId="0" fontId="29" fillId="0" borderId="0" xfId="0" applyFont="1" applyAlignment="1">
      <alignment vertical="center"/>
    </xf>
    <xf numFmtId="0" fontId="22" fillId="0" borderId="0" xfId="0" applyFont="1"/>
    <xf numFmtId="0" fontId="30" fillId="0" borderId="0" xfId="0" applyFont="1" applyAlignment="1">
      <alignment vertical="center"/>
    </xf>
    <xf numFmtId="0" fontId="31" fillId="5" borderId="1" xfId="0" applyFont="1" applyFill="1" applyBorder="1" applyAlignment="1">
      <alignment horizontal="center" vertical="center" wrapText="1"/>
    </xf>
    <xf numFmtId="0" fontId="31" fillId="5" borderId="6" xfId="0" applyFont="1" applyFill="1" applyBorder="1" applyAlignment="1">
      <alignment horizontal="center" vertical="center" wrapText="1"/>
    </xf>
    <xf numFmtId="9" fontId="29" fillId="2" borderId="3" xfId="0" applyNumberFormat="1" applyFont="1" applyFill="1" applyBorder="1" applyAlignment="1">
      <alignment horizontal="center" vertical="center"/>
    </xf>
    <xf numFmtId="9" fontId="29" fillId="2" borderId="1" xfId="0" applyNumberFormat="1" applyFont="1" applyFill="1" applyBorder="1" applyAlignment="1">
      <alignment horizontal="left" vertical="top"/>
    </xf>
    <xf numFmtId="10" fontId="32" fillId="2" borderId="2" xfId="28" applyNumberFormat="1" applyFont="1" applyFill="1" applyBorder="1" applyAlignment="1">
      <alignment horizontal="center" vertical="top" wrapText="1"/>
    </xf>
    <xf numFmtId="0" fontId="32" fillId="2" borderId="1" xfId="0" applyFont="1" applyFill="1" applyBorder="1" applyAlignment="1">
      <alignment vertical="top"/>
    </xf>
    <xf numFmtId="9" fontId="32" fillId="2" borderId="1" xfId="28" applyFont="1" applyFill="1" applyBorder="1" applyAlignment="1">
      <alignment horizontal="center" vertical="top"/>
    </xf>
    <xf numFmtId="10" fontId="32" fillId="2" borderId="6" xfId="28" applyNumberFormat="1" applyFont="1" applyFill="1" applyBorder="1" applyAlignment="1">
      <alignment horizontal="center" vertical="top" wrapText="1"/>
    </xf>
    <xf numFmtId="10" fontId="32" fillId="2" borderId="1" xfId="28" applyNumberFormat="1" applyFont="1" applyFill="1" applyBorder="1" applyAlignment="1">
      <alignment horizontal="center" vertical="top" wrapText="1"/>
    </xf>
    <xf numFmtId="10" fontId="29" fillId="2" borderId="1" xfId="0" applyNumberFormat="1" applyFont="1" applyFill="1" applyBorder="1" applyAlignment="1">
      <alignment horizontal="center" vertical="top"/>
    </xf>
    <xf numFmtId="0" fontId="29" fillId="2" borderId="1" xfId="0" applyFont="1" applyFill="1" applyBorder="1" applyAlignment="1">
      <alignment vertical="top" wrapText="1"/>
    </xf>
    <xf numFmtId="9" fontId="32" fillId="2" borderId="1" xfId="28" applyFont="1" applyFill="1" applyBorder="1" applyAlignment="1">
      <alignment horizontal="center"/>
    </xf>
    <xf numFmtId="10" fontId="29" fillId="2" borderId="6" xfId="28" applyNumberFormat="1" applyFont="1" applyFill="1" applyBorder="1" applyAlignment="1">
      <alignment horizontal="center" vertical="top"/>
    </xf>
    <xf numFmtId="9" fontId="29" fillId="2" borderId="1" xfId="28" applyFont="1" applyFill="1" applyBorder="1" applyAlignment="1">
      <alignment horizontal="center" vertical="top"/>
    </xf>
    <xf numFmtId="10" fontId="29" fillId="2" borderId="3" xfId="28" applyNumberFormat="1" applyFont="1" applyFill="1" applyBorder="1" applyAlignment="1">
      <alignment horizontal="center" vertical="top"/>
    </xf>
    <xf numFmtId="0" fontId="29" fillId="2" borderId="3" xfId="0" applyFont="1" applyFill="1" applyBorder="1" applyAlignment="1">
      <alignment vertical="top" wrapText="1"/>
    </xf>
    <xf numFmtId="10" fontId="32" fillId="2" borderId="3" xfId="28" applyNumberFormat="1" applyFont="1" applyFill="1" applyBorder="1" applyAlignment="1">
      <alignment horizontal="center" vertical="top" wrapText="1"/>
    </xf>
    <xf numFmtId="2" fontId="32" fillId="2" borderId="1" xfId="28" applyNumberFormat="1" applyFont="1" applyFill="1" applyBorder="1" applyAlignment="1">
      <alignment horizontal="center" vertical="top" wrapText="1"/>
    </xf>
    <xf numFmtId="2" fontId="29" fillId="2" borderId="1" xfId="0" applyNumberFormat="1" applyFont="1" applyFill="1" applyBorder="1" applyAlignment="1">
      <alignment horizontal="center" vertical="top"/>
    </xf>
    <xf numFmtId="0" fontId="29" fillId="2" borderId="8" xfId="0" applyFont="1" applyFill="1" applyBorder="1" applyAlignment="1">
      <alignment horizontal="center" vertical="top"/>
    </xf>
    <xf numFmtId="9" fontId="29" fillId="2" borderId="3" xfId="28" applyFont="1" applyFill="1" applyBorder="1" applyAlignment="1">
      <alignment horizontal="center" vertical="top"/>
    </xf>
    <xf numFmtId="1" fontId="32" fillId="2" borderId="3" xfId="28" applyNumberFormat="1" applyFont="1" applyFill="1" applyBorder="1" applyAlignment="1">
      <alignment horizontal="center" vertical="top" wrapText="1"/>
    </xf>
    <xf numFmtId="9" fontId="32" fillId="2" borderId="3" xfId="28" applyNumberFormat="1" applyFont="1" applyFill="1" applyBorder="1" applyAlignment="1">
      <alignment horizontal="center" vertical="top" wrapText="1"/>
    </xf>
    <xf numFmtId="9" fontId="29" fillId="2" borderId="1" xfId="0" applyNumberFormat="1" applyFont="1" applyFill="1" applyBorder="1" applyAlignment="1">
      <alignment horizontal="center" vertical="top"/>
    </xf>
    <xf numFmtId="0" fontId="29" fillId="2" borderId="1" xfId="0" applyNumberFormat="1" applyFont="1" applyFill="1" applyBorder="1" applyAlignment="1">
      <alignment horizontal="center" vertical="top"/>
    </xf>
    <xf numFmtId="10" fontId="0" fillId="0" borderId="0" xfId="0" applyNumberFormat="1" applyFill="1" applyAlignment="1">
      <alignment horizontal="center" vertical="center"/>
    </xf>
    <xf numFmtId="0" fontId="18" fillId="0" borderId="0" xfId="0" applyFont="1" applyFill="1" applyBorder="1" applyAlignment="1">
      <alignment vertical="center"/>
    </xf>
    <xf numFmtId="170" fontId="0" fillId="0" borderId="0" xfId="0" applyNumberFormat="1" applyAlignment="1">
      <alignment vertical="center"/>
    </xf>
    <xf numFmtId="0" fontId="18" fillId="0" borderId="0" xfId="0" applyNumberFormat="1" applyFont="1" applyFill="1" applyBorder="1" applyAlignment="1">
      <alignment horizontal="center" vertical="center"/>
    </xf>
    <xf numFmtId="9" fontId="29" fillId="2" borderId="3" xfId="0" applyNumberFormat="1" applyFont="1" applyFill="1" applyBorder="1" applyAlignment="1">
      <alignment horizontal="left" vertical="center" wrapText="1"/>
    </xf>
    <xf numFmtId="0" fontId="22" fillId="2" borderId="3" xfId="0" applyFont="1" applyFill="1" applyBorder="1" applyAlignment="1">
      <alignment horizontal="center" vertical="center"/>
    </xf>
    <xf numFmtId="10" fontId="29" fillId="2" borderId="3" xfId="28" applyNumberFormat="1" applyFont="1" applyFill="1" applyBorder="1" applyAlignment="1">
      <alignment horizontal="center" vertical="center" wrapText="1"/>
    </xf>
    <xf numFmtId="0" fontId="14" fillId="0" borderId="0" xfId="12"/>
    <xf numFmtId="0" fontId="29" fillId="0" borderId="0" xfId="0" applyFont="1" applyAlignment="1">
      <alignment vertical="top"/>
    </xf>
    <xf numFmtId="0" fontId="29" fillId="0" borderId="0" xfId="0" applyFont="1"/>
    <xf numFmtId="0" fontId="22" fillId="0" borderId="0" xfId="12" applyFont="1"/>
    <xf numFmtId="0" fontId="20" fillId="0" borderId="0" xfId="12" applyFont="1"/>
    <xf numFmtId="0" fontId="19" fillId="0" borderId="0" xfId="0" applyFont="1"/>
    <xf numFmtId="0" fontId="21" fillId="2" borderId="1" xfId="0" applyFont="1" applyFill="1" applyBorder="1" applyAlignment="1">
      <alignment horizontal="left" vertical="center" wrapText="1"/>
    </xf>
    <xf numFmtId="0" fontId="21" fillId="2" borderId="1" xfId="0" applyFont="1" applyFill="1" applyBorder="1" applyAlignment="1">
      <alignment horizontal="left" vertical="top" wrapText="1"/>
    </xf>
    <xf numFmtId="0" fontId="33" fillId="0" borderId="0" xfId="0" applyFont="1" applyAlignment="1">
      <alignment vertical="center"/>
    </xf>
    <xf numFmtId="0" fontId="0" fillId="11" borderId="0" xfId="0" applyFill="1" applyAlignment="1">
      <alignment vertical="center"/>
    </xf>
    <xf numFmtId="0" fontId="0" fillId="11" borderId="0" xfId="0" applyFill="1" applyAlignment="1">
      <alignment horizontal="left" vertical="center" indent="1"/>
    </xf>
    <xf numFmtId="0" fontId="0" fillId="11" borderId="0" xfId="0" applyFill="1" applyAlignment="1">
      <alignment horizontal="center" vertical="center" wrapText="1"/>
    </xf>
    <xf numFmtId="0" fontId="0" fillId="11" borderId="0" xfId="0" applyFill="1" applyAlignment="1">
      <alignment horizontal="left" vertical="center" wrapText="1" indent="1"/>
    </xf>
    <xf numFmtId="0" fontId="0" fillId="11" borderId="0" xfId="0" applyFill="1" applyAlignment="1">
      <alignment horizontal="center" vertical="center"/>
    </xf>
    <xf numFmtId="0" fontId="23" fillId="0" borderId="0" xfId="0" applyFont="1" applyAlignment="1">
      <alignment horizontal="left" vertical="center" indent="1"/>
    </xf>
    <xf numFmtId="0" fontId="20" fillId="0" borderId="0" xfId="0" applyFont="1" applyAlignment="1">
      <alignment horizontal="center" vertical="center" wrapText="1"/>
    </xf>
    <xf numFmtId="0" fontId="20" fillId="0" borderId="0" xfId="0" applyFont="1" applyAlignment="1">
      <alignment horizontal="left" vertical="center" wrapText="1" indent="1"/>
    </xf>
    <xf numFmtId="0" fontId="0" fillId="0" borderId="0" xfId="0" applyAlignment="1">
      <alignment horizontal="left" vertical="center" indent="1"/>
    </xf>
    <xf numFmtId="0" fontId="0" fillId="0" borderId="0" xfId="0" applyAlignment="1">
      <alignment horizontal="center" vertical="center" wrapText="1"/>
    </xf>
    <xf numFmtId="0" fontId="0" fillId="0" borderId="0" xfId="0" applyAlignment="1">
      <alignment horizontal="left" vertical="center" wrapText="1" indent="1"/>
    </xf>
    <xf numFmtId="0" fontId="22" fillId="0" borderId="0" xfId="0" applyFont="1" applyAlignment="1">
      <alignment horizontal="left" vertical="center" indent="1"/>
    </xf>
    <xf numFmtId="0" fontId="22" fillId="0" borderId="0" xfId="0" applyFont="1" applyAlignment="1">
      <alignment horizontal="left" vertical="center" wrapText="1" indent="1"/>
    </xf>
    <xf numFmtId="0" fontId="22" fillId="0" borderId="0" xfId="0" applyFont="1" applyAlignment="1">
      <alignment horizontal="center" vertical="center" wrapText="1"/>
    </xf>
    <xf numFmtId="0" fontId="31" fillId="12" borderId="3" xfId="0" applyFont="1" applyFill="1" applyBorder="1" applyAlignment="1">
      <alignment horizontal="center" vertical="center" wrapText="1"/>
    </xf>
    <xf numFmtId="0" fontId="31" fillId="12" borderId="1" xfId="0" applyFont="1" applyFill="1" applyBorder="1" applyAlignment="1">
      <alignment horizontal="center" vertical="center" wrapText="1"/>
    </xf>
    <xf numFmtId="0" fontId="31" fillId="12" borderId="6" xfId="0" applyFont="1" applyFill="1" applyBorder="1" applyAlignment="1">
      <alignment horizontal="center" vertical="center" wrapText="1"/>
    </xf>
    <xf numFmtId="0" fontId="29" fillId="13" borderId="1" xfId="0" applyFont="1" applyFill="1" applyBorder="1" applyAlignment="1">
      <alignment horizontal="center" vertical="center"/>
    </xf>
    <xf numFmtId="0" fontId="29" fillId="0" borderId="0" xfId="0" applyFont="1" applyAlignment="1">
      <alignment horizontal="left" vertical="center"/>
    </xf>
    <xf numFmtId="0" fontId="10" fillId="0" borderId="0" xfId="0" applyFont="1" applyAlignment="1">
      <alignment vertical="top"/>
    </xf>
    <xf numFmtId="9" fontId="10" fillId="0" borderId="0" xfId="28" applyFont="1" applyAlignment="1">
      <alignment horizontal="center" vertical="top" wrapText="1"/>
    </xf>
    <xf numFmtId="0" fontId="10" fillId="0" borderId="0" xfId="0" applyFont="1" applyAlignment="1">
      <alignment horizontal="left" vertical="top" wrapText="1"/>
    </xf>
    <xf numFmtId="0" fontId="10" fillId="0" borderId="0" xfId="0" applyFont="1" applyAlignment="1">
      <alignment horizontal="left" vertical="top"/>
    </xf>
    <xf numFmtId="171" fontId="10" fillId="0" borderId="0" xfId="0" applyNumberFormat="1" applyFont="1" applyAlignment="1">
      <alignment vertical="top"/>
    </xf>
    <xf numFmtId="0" fontId="19" fillId="0" borderId="0" xfId="25" applyFont="1" applyAlignment="1">
      <alignment horizontal="right" vertical="center"/>
    </xf>
    <xf numFmtId="0" fontId="17" fillId="0" borderId="0" xfId="0" applyFont="1" applyAlignment="1">
      <alignment vertical="center"/>
    </xf>
    <xf numFmtId="0" fontId="17" fillId="0" borderId="0" xfId="0" applyFont="1"/>
    <xf numFmtId="0" fontId="14" fillId="0" borderId="0" xfId="25"/>
    <xf numFmtId="0" fontId="28" fillId="0" borderId="0" xfId="0" applyFont="1" applyAlignment="1">
      <alignment vertical="center"/>
    </xf>
    <xf numFmtId="0" fontId="28" fillId="0" borderId="0" xfId="25" applyFont="1"/>
    <xf numFmtId="0" fontId="14" fillId="0" borderId="0" xfId="25" applyFont="1"/>
    <xf numFmtId="0" fontId="28" fillId="0" borderId="0" xfId="25" applyFont="1" applyAlignment="1">
      <alignment horizontal="right"/>
    </xf>
    <xf numFmtId="0" fontId="1" fillId="0" borderId="0" xfId="22" applyAlignment="1">
      <alignment horizontal="center" vertical="center"/>
    </xf>
    <xf numFmtId="0" fontId="5" fillId="0" borderId="0" xfId="20" quotePrefix="1" applyFont="1" applyAlignment="1">
      <alignment horizontal="left" vertical="center"/>
    </xf>
    <xf numFmtId="0" fontId="1" fillId="0" borderId="0" xfId="22" applyAlignment="1">
      <alignment horizontal="left" vertical="center"/>
    </xf>
    <xf numFmtId="0" fontId="1" fillId="0" borderId="0" xfId="22" applyAlignment="1">
      <alignment horizontal="left" vertical="center" wrapText="1"/>
    </xf>
    <xf numFmtId="0" fontId="11" fillId="0" borderId="0" xfId="20" quotePrefix="1" applyFont="1" applyAlignment="1">
      <alignment horizontal="left" vertical="center"/>
    </xf>
    <xf numFmtId="0" fontId="14" fillId="3" borderId="0" xfId="17" applyFill="1" applyAlignment="1">
      <alignment horizontal="center" vertical="center" wrapText="1"/>
    </xf>
    <xf numFmtId="0" fontId="14" fillId="3" borderId="0" xfId="17" applyFill="1"/>
    <xf numFmtId="0" fontId="12" fillId="14" borderId="10" xfId="17" applyFont="1" applyFill="1" applyBorder="1" applyAlignment="1">
      <alignment horizontal="center" vertical="center" wrapText="1"/>
    </xf>
    <xf numFmtId="0" fontId="14" fillId="3" borderId="10" xfId="17" applyFill="1" applyBorder="1" applyAlignment="1">
      <alignment horizontal="center" vertical="center" wrapText="1"/>
    </xf>
    <xf numFmtId="0" fontId="35" fillId="2" borderId="1" xfId="0" applyFont="1" applyFill="1" applyBorder="1" applyAlignment="1">
      <alignment horizontal="left" vertical="center" wrapText="1"/>
    </xf>
    <xf numFmtId="0" fontId="35" fillId="2" borderId="1" xfId="0" quotePrefix="1" applyFont="1" applyFill="1" applyBorder="1" applyAlignment="1">
      <alignment horizontal="left" vertical="center" wrapText="1"/>
    </xf>
    <xf numFmtId="0" fontId="35" fillId="2" borderId="1" xfId="0" applyFont="1" applyFill="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34" fillId="3" borderId="0" xfId="0" applyFont="1" applyFill="1" applyBorder="1" applyAlignment="1">
      <alignment vertical="center" wrapText="1"/>
    </xf>
    <xf numFmtId="0" fontId="36" fillId="0" borderId="0" xfId="0" applyFont="1" applyAlignment="1">
      <alignment horizontal="left" vertical="center"/>
    </xf>
    <xf numFmtId="0" fontId="37" fillId="0" borderId="0" xfId="0" applyFont="1"/>
    <xf numFmtId="0" fontId="38" fillId="0" borderId="0" xfId="0" applyFont="1" applyAlignment="1">
      <alignment horizontal="left" vertical="center"/>
    </xf>
    <xf numFmtId="0" fontId="39" fillId="15" borderId="1" xfId="0" applyFont="1" applyFill="1" applyBorder="1" applyAlignment="1">
      <alignment horizontal="center" vertical="center"/>
    </xf>
    <xf numFmtId="0" fontId="40" fillId="0" borderId="1" xfId="0" applyFont="1" applyBorder="1" applyAlignment="1">
      <alignment vertical="center"/>
    </xf>
    <xf numFmtId="0" fontId="40" fillId="0" borderId="1" xfId="0" applyFont="1" applyBorder="1" applyAlignment="1">
      <alignment horizontal="center" vertical="center"/>
    </xf>
    <xf numFmtId="0" fontId="40" fillId="0" borderId="1" xfId="0" applyFont="1" applyBorder="1" applyAlignment="1">
      <alignment vertical="center" wrapText="1"/>
    </xf>
    <xf numFmtId="0" fontId="41" fillId="3" borderId="0" xfId="20" quotePrefix="1" applyFont="1" applyFill="1" applyAlignment="1">
      <alignment horizontal="left" vertical="center"/>
    </xf>
    <xf numFmtId="0" fontId="29" fillId="3" borderId="0" xfId="17" applyFont="1" applyFill="1" applyAlignment="1">
      <alignment horizontal="center" vertical="center" wrapText="1"/>
    </xf>
    <xf numFmtId="0" fontId="13" fillId="14" borderId="11" xfId="17" applyFont="1" applyFill="1" applyBorder="1" applyAlignment="1">
      <alignment horizontal="center" vertical="center" wrapText="1"/>
    </xf>
    <xf numFmtId="0" fontId="13" fillId="14" borderId="12" xfId="17" applyFont="1" applyFill="1" applyBorder="1" applyAlignment="1">
      <alignment horizontal="center" vertical="center" wrapText="1"/>
    </xf>
    <xf numFmtId="0" fontId="21" fillId="3" borderId="13" xfId="17" applyFont="1" applyFill="1" applyBorder="1" applyAlignment="1">
      <alignment horizontal="center" vertical="top" wrapText="1"/>
    </xf>
    <xf numFmtId="0" fontId="21" fillId="0" borderId="0" xfId="0" applyFont="1"/>
    <xf numFmtId="0" fontId="21" fillId="3" borderId="13" xfId="17" applyFont="1" applyFill="1" applyBorder="1" applyAlignment="1">
      <alignment horizontal="left" vertical="top" wrapText="1"/>
    </xf>
    <xf numFmtId="0" fontId="21" fillId="3" borderId="14" xfId="17" applyFont="1" applyFill="1" applyBorder="1" applyAlignment="1">
      <alignment horizontal="left" vertical="top" wrapText="1"/>
    </xf>
    <xf numFmtId="0" fontId="42" fillId="0" borderId="14" xfId="17" applyFont="1" applyBorder="1" applyAlignment="1">
      <alignment horizontal="left" vertical="top" wrapText="1"/>
    </xf>
    <xf numFmtId="0" fontId="13" fillId="14" borderId="15" xfId="17" applyFont="1" applyFill="1" applyBorder="1" applyAlignment="1">
      <alignment horizontal="center" vertical="center" wrapText="1"/>
    </xf>
    <xf numFmtId="0" fontId="13" fillId="7" borderId="14" xfId="17" applyFont="1" applyFill="1" applyBorder="1" applyAlignment="1">
      <alignment horizontal="center" vertical="center" wrapText="1"/>
    </xf>
    <xf numFmtId="0" fontId="13" fillId="16" borderId="14" xfId="17" applyFont="1" applyFill="1" applyBorder="1" applyAlignment="1">
      <alignment horizontal="center" vertical="center" wrapText="1"/>
    </xf>
    <xf numFmtId="0" fontId="21" fillId="3" borderId="13" xfId="17" applyFont="1" applyFill="1" applyBorder="1" applyAlignment="1">
      <alignment horizontal="center" vertical="center" wrapText="1"/>
    </xf>
    <xf numFmtId="0" fontId="29" fillId="3" borderId="14" xfId="17" applyFont="1" applyFill="1" applyBorder="1" applyAlignment="1">
      <alignment horizontal="center" vertical="center" wrapText="1"/>
    </xf>
    <xf numFmtId="0" fontId="21" fillId="3" borderId="0" xfId="17" applyFont="1" applyFill="1" applyAlignment="1">
      <alignment wrapText="1"/>
    </xf>
    <xf numFmtId="0" fontId="29" fillId="3" borderId="14" xfId="17" applyFont="1" applyFill="1" applyBorder="1" applyAlignment="1">
      <alignment horizontal="left" vertical="center" wrapText="1"/>
    </xf>
    <xf numFmtId="0" fontId="21" fillId="3" borderId="16" xfId="17" applyFont="1" applyFill="1" applyBorder="1" applyAlignment="1">
      <alignment horizontal="center" vertical="center" wrapText="1"/>
    </xf>
    <xf numFmtId="0" fontId="29" fillId="3" borderId="0" xfId="17" applyFont="1" applyFill="1" applyAlignment="1">
      <alignment vertical="center"/>
    </xf>
    <xf numFmtId="0" fontId="42" fillId="0" borderId="14" xfId="17" applyFont="1" applyBorder="1" applyAlignment="1">
      <alignment horizontal="left" vertical="center" wrapText="1"/>
    </xf>
    <xf numFmtId="0" fontId="13" fillId="17" borderId="14" xfId="17" applyFont="1" applyFill="1" applyBorder="1" applyAlignment="1">
      <alignment horizontal="center" vertical="center" wrapText="1"/>
    </xf>
    <xf numFmtId="0" fontId="13" fillId="18" borderId="14" xfId="17" applyFont="1" applyFill="1" applyBorder="1" applyAlignment="1">
      <alignment horizontal="center" vertical="center" wrapText="1"/>
    </xf>
    <xf numFmtId="0" fontId="21" fillId="3" borderId="14" xfId="17" applyFont="1" applyFill="1" applyBorder="1" applyAlignment="1">
      <alignment horizontal="center" vertical="center" wrapText="1"/>
    </xf>
    <xf numFmtId="0" fontId="21" fillId="0" borderId="14" xfId="17" applyFont="1" applyBorder="1" applyAlignment="1">
      <alignment horizontal="left" vertical="center" wrapText="1"/>
    </xf>
    <xf numFmtId="0" fontId="21" fillId="0" borderId="0" xfId="0" applyFont="1" applyAlignment="1">
      <alignment horizontal="left" wrapText="1"/>
    </xf>
    <xf numFmtId="0" fontId="32" fillId="0" borderId="0" xfId="22" applyFont="1" applyAlignment="1">
      <alignment horizontal="center" vertical="center"/>
    </xf>
    <xf numFmtId="0" fontId="6" fillId="0" borderId="0" xfId="22" applyFont="1" applyAlignment="1">
      <alignment horizontal="center" vertical="center"/>
    </xf>
    <xf numFmtId="0" fontId="14" fillId="3" borderId="13" xfId="17" applyFill="1" applyBorder="1" applyAlignment="1">
      <alignment horizontal="left" vertical="top" wrapText="1"/>
    </xf>
    <xf numFmtId="0" fontId="14" fillId="3" borderId="14" xfId="17" applyFill="1" applyBorder="1" applyAlignment="1">
      <alignment horizontal="center" vertical="center" wrapText="1"/>
    </xf>
    <xf numFmtId="0" fontId="43" fillId="2" borderId="1" xfId="0" applyFont="1" applyFill="1" applyBorder="1" applyAlignment="1">
      <alignment vertical="center" wrapText="1"/>
    </xf>
    <xf numFmtId="0" fontId="43" fillId="2" borderId="0" xfId="17" quotePrefix="1" applyFont="1" applyFill="1" applyAlignment="1">
      <alignment horizontal="left" vertical="center" wrapText="1"/>
    </xf>
    <xf numFmtId="172" fontId="35" fillId="7" borderId="1" xfId="0" quotePrefix="1" applyNumberFormat="1" applyFont="1" applyFill="1" applyBorder="1" applyAlignment="1">
      <alignment horizontal="center" vertical="center" wrapText="1"/>
    </xf>
    <xf numFmtId="17" fontId="35" fillId="7" borderId="1" xfId="0" quotePrefix="1" applyNumberFormat="1" applyFont="1" applyFill="1" applyBorder="1" applyAlignment="1">
      <alignment horizontal="center" vertical="center" wrapText="1"/>
    </xf>
    <xf numFmtId="10" fontId="35" fillId="13" borderId="1" xfId="0" applyNumberFormat="1" applyFont="1" applyFill="1" applyBorder="1" applyAlignment="1">
      <alignment horizontal="left" vertical="center" wrapText="1"/>
    </xf>
    <xf numFmtId="10" fontId="35" fillId="13" borderId="1" xfId="0" applyNumberFormat="1" applyFont="1" applyFill="1" applyBorder="1" applyAlignment="1">
      <alignment horizontal="left" vertical="center" wrapText="1" indent="1"/>
    </xf>
    <xf numFmtId="0" fontId="35" fillId="13" borderId="1" xfId="0" applyFont="1" applyFill="1" applyBorder="1" applyAlignment="1">
      <alignment horizontal="left" vertical="center" wrapText="1"/>
    </xf>
    <xf numFmtId="0" fontId="29" fillId="0" borderId="0" xfId="0" applyFont="1" applyAlignment="1">
      <alignment vertical="center" wrapText="1"/>
    </xf>
    <xf numFmtId="0" fontId="29" fillId="0" borderId="0" xfId="0" applyFont="1" applyAlignment="1">
      <alignment horizontal="left" vertical="center" wrapText="1"/>
    </xf>
    <xf numFmtId="0" fontId="29" fillId="0" borderId="0" xfId="0" applyFont="1" applyAlignment="1">
      <alignment horizontal="center" vertical="center"/>
    </xf>
    <xf numFmtId="9" fontId="29" fillId="13" borderId="1" xfId="0" applyNumberFormat="1" applyFont="1" applyFill="1" applyBorder="1" applyAlignment="1">
      <alignment horizontal="left" vertical="center"/>
    </xf>
    <xf numFmtId="9" fontId="32" fillId="13" borderId="2" xfId="28" applyFont="1" applyFill="1" applyBorder="1" applyAlignment="1">
      <alignment horizontal="center" vertical="center" wrapText="1"/>
    </xf>
    <xf numFmtId="9" fontId="29" fillId="13" borderId="6" xfId="28" applyFont="1" applyFill="1" applyBorder="1" applyAlignment="1">
      <alignment horizontal="center" vertical="center"/>
    </xf>
    <xf numFmtId="2" fontId="29" fillId="13" borderId="1" xfId="0" applyNumberFormat="1" applyFont="1" applyFill="1" applyBorder="1" applyAlignment="1">
      <alignment horizontal="center" vertical="center"/>
    </xf>
    <xf numFmtId="2" fontId="29" fillId="2" borderId="1" xfId="0" applyNumberFormat="1" applyFont="1" applyFill="1" applyBorder="1" applyAlignment="1">
      <alignment horizontal="center" vertical="center"/>
    </xf>
    <xf numFmtId="1" fontId="32" fillId="13" borderId="1" xfId="28" applyNumberFormat="1" applyFont="1" applyFill="1" applyBorder="1" applyAlignment="1">
      <alignment horizontal="center" vertical="center" wrapText="1"/>
    </xf>
    <xf numFmtId="1" fontId="29" fillId="13" borderId="1" xfId="0" applyNumberFormat="1" applyFont="1" applyFill="1" applyBorder="1" applyAlignment="1">
      <alignment horizontal="center" vertical="center"/>
    </xf>
    <xf numFmtId="0" fontId="29" fillId="13" borderId="3" xfId="0" applyFont="1" applyFill="1" applyBorder="1" applyAlignment="1">
      <alignment horizontal="center" vertical="center"/>
    </xf>
    <xf numFmtId="9" fontId="29" fillId="13" borderId="3" xfId="0" applyNumberFormat="1" applyFont="1" applyFill="1" applyBorder="1" applyAlignment="1">
      <alignment horizontal="left" vertical="center"/>
    </xf>
    <xf numFmtId="9" fontId="32" fillId="13" borderId="7" xfId="28" applyFont="1" applyFill="1" applyBorder="1" applyAlignment="1">
      <alignment horizontal="center" vertical="center" wrapText="1"/>
    </xf>
    <xf numFmtId="2" fontId="32" fillId="13" borderId="1" xfId="28" applyNumberFormat="1" applyFont="1" applyFill="1" applyBorder="1" applyAlignment="1">
      <alignment horizontal="center" vertical="center" wrapText="1"/>
    </xf>
    <xf numFmtId="2" fontId="32" fillId="7" borderId="1" xfId="28" applyNumberFormat="1" applyFont="1" applyFill="1" applyBorder="1" applyAlignment="1">
      <alignment horizontal="center" vertical="center" wrapText="1"/>
    </xf>
    <xf numFmtId="168" fontId="29" fillId="7" borderId="1" xfId="0" applyNumberFormat="1" applyFont="1" applyFill="1" applyBorder="1" applyAlignment="1">
      <alignment horizontal="center" vertical="center"/>
    </xf>
    <xf numFmtId="1" fontId="29" fillId="7" borderId="1" xfId="0" applyNumberFormat="1" applyFont="1" applyFill="1" applyBorder="1" applyAlignment="1">
      <alignment horizontal="center" vertical="center"/>
    </xf>
    <xf numFmtId="2" fontId="32" fillId="2" borderId="1" xfId="28" applyNumberFormat="1" applyFont="1" applyFill="1" applyBorder="1" applyAlignment="1">
      <alignment horizontal="center" vertical="center" wrapText="1"/>
    </xf>
    <xf numFmtId="1" fontId="32" fillId="7" borderId="1" xfId="28" applyNumberFormat="1" applyFont="1" applyFill="1" applyBorder="1" applyAlignment="1">
      <alignment horizontal="center" vertical="center" wrapText="1"/>
    </xf>
    <xf numFmtId="0" fontId="29" fillId="13" borderId="7" xfId="0" applyFont="1" applyFill="1" applyBorder="1" applyAlignment="1">
      <alignment horizontal="center" vertical="center" wrapText="1"/>
    </xf>
    <xf numFmtId="9" fontId="29" fillId="13" borderId="7" xfId="0" applyNumberFormat="1" applyFont="1" applyFill="1" applyBorder="1" applyAlignment="1">
      <alignment horizontal="left" vertical="center"/>
    </xf>
    <xf numFmtId="9" fontId="29" fillId="13" borderId="7" xfId="28" applyFont="1" applyFill="1" applyBorder="1" applyAlignment="1">
      <alignment horizontal="center" vertical="center" wrapText="1"/>
    </xf>
    <xf numFmtId="168" fontId="32" fillId="7" borderId="1" xfId="28" applyNumberFormat="1" applyFont="1" applyFill="1" applyBorder="1" applyAlignment="1">
      <alignment horizontal="center" vertical="center" wrapText="1"/>
    </xf>
    <xf numFmtId="0" fontId="22" fillId="13" borderId="7" xfId="0" applyFont="1" applyFill="1" applyBorder="1" applyAlignment="1">
      <alignment horizontal="center" vertical="center"/>
    </xf>
    <xf numFmtId="0" fontId="29" fillId="13" borderId="7" xfId="0" applyFont="1" applyFill="1" applyBorder="1" applyAlignment="1">
      <alignment horizontal="center" vertical="center"/>
    </xf>
    <xf numFmtId="9" fontId="29" fillId="13" borderId="7" xfId="0" applyNumberFormat="1" applyFont="1" applyFill="1" applyBorder="1" applyAlignment="1">
      <alignment horizontal="left" vertical="center" wrapText="1"/>
    </xf>
    <xf numFmtId="10" fontId="29" fillId="13" borderId="7" xfId="28" applyNumberFormat="1" applyFont="1" applyFill="1" applyBorder="1" applyAlignment="1">
      <alignment horizontal="center" vertical="center" wrapText="1"/>
    </xf>
    <xf numFmtId="2" fontId="29" fillId="10" borderId="1" xfId="0" applyNumberFormat="1" applyFont="1" applyFill="1" applyBorder="1" applyAlignment="1">
      <alignment horizontal="center" vertical="center"/>
    </xf>
    <xf numFmtId="2" fontId="29" fillId="7" borderId="1" xfId="0" applyNumberFormat="1" applyFont="1" applyFill="1" applyBorder="1" applyAlignment="1">
      <alignment horizontal="center" vertical="center"/>
    </xf>
    <xf numFmtId="2" fontId="32" fillId="10" borderId="1" xfId="28" applyNumberFormat="1" applyFont="1" applyFill="1" applyBorder="1" applyAlignment="1">
      <alignment horizontal="center" vertical="center" wrapText="1"/>
    </xf>
    <xf numFmtId="2" fontId="32" fillId="13" borderId="3" xfId="28" applyNumberFormat="1" applyFont="1" applyFill="1" applyBorder="1" applyAlignment="1">
      <alignment horizontal="center" vertical="center" wrapText="1"/>
    </xf>
    <xf numFmtId="9" fontId="29" fillId="13" borderId="3" xfId="0" applyNumberFormat="1" applyFont="1" applyFill="1" applyBorder="1" applyAlignment="1">
      <alignment horizontal="left" vertical="center" wrapText="1"/>
    </xf>
    <xf numFmtId="9" fontId="29" fillId="13" borderId="3" xfId="28" applyFont="1" applyFill="1" applyBorder="1" applyAlignment="1">
      <alignment horizontal="center" vertical="center" wrapText="1"/>
    </xf>
    <xf numFmtId="1" fontId="32" fillId="13" borderId="3" xfId="28" applyNumberFormat="1" applyFont="1" applyFill="1" applyBorder="1" applyAlignment="1">
      <alignment horizontal="center" vertical="center" wrapText="1"/>
    </xf>
    <xf numFmtId="1" fontId="32" fillId="7" borderId="3" xfId="28" applyNumberFormat="1" applyFont="1" applyFill="1" applyBorder="1" applyAlignment="1">
      <alignment horizontal="center" vertical="center" wrapText="1"/>
    </xf>
    <xf numFmtId="2" fontId="32" fillId="13" borderId="1" xfId="0" applyNumberFormat="1" applyFont="1" applyFill="1" applyBorder="1" applyAlignment="1">
      <alignment horizontal="center" vertical="center" wrapText="1"/>
    </xf>
    <xf numFmtId="2" fontId="32" fillId="2" borderId="1" xfId="0" applyNumberFormat="1" applyFont="1" applyFill="1" applyBorder="1" applyAlignment="1">
      <alignment horizontal="center" vertical="center" wrapText="1"/>
    </xf>
    <xf numFmtId="1" fontId="32" fillId="13" borderId="1" xfId="0" applyNumberFormat="1" applyFont="1" applyFill="1" applyBorder="1" applyAlignment="1">
      <alignment horizontal="center" vertical="center" wrapText="1"/>
    </xf>
    <xf numFmtId="2" fontId="32" fillId="10" borderId="1" xfId="0" applyNumberFormat="1" applyFont="1" applyFill="1" applyBorder="1" applyAlignment="1">
      <alignment horizontal="center" vertical="center" wrapText="1"/>
    </xf>
    <xf numFmtId="9" fontId="29" fillId="13" borderId="7" xfId="28" applyFont="1" applyFill="1" applyBorder="1" applyAlignment="1">
      <alignment horizontal="center" vertical="center"/>
    </xf>
    <xf numFmtId="0" fontId="44" fillId="0" borderId="0" xfId="0" applyFont="1" applyAlignment="1">
      <alignment vertical="center"/>
    </xf>
    <xf numFmtId="170" fontId="29" fillId="0" borderId="0" xfId="0" applyNumberFormat="1" applyFont="1" applyAlignment="1">
      <alignment vertical="center"/>
    </xf>
    <xf numFmtId="0" fontId="44" fillId="0" borderId="0" xfId="0" applyFont="1" applyAlignment="1">
      <alignment horizontal="center" vertical="center"/>
    </xf>
    <xf numFmtId="10" fontId="29" fillId="0" borderId="0" xfId="0" applyNumberFormat="1" applyFont="1" applyAlignment="1">
      <alignment horizontal="center" vertical="center"/>
    </xf>
    <xf numFmtId="0" fontId="29" fillId="0" borderId="0" xfId="25" applyFont="1" applyAlignment="1">
      <alignment horizontal="right" vertical="center"/>
    </xf>
    <xf numFmtId="167" fontId="14" fillId="0" borderId="0" xfId="8" applyNumberFormat="1" applyFont="1" applyAlignment="1">
      <alignment vertical="center"/>
    </xf>
    <xf numFmtId="0" fontId="0" fillId="0" borderId="0" xfId="0" applyAlignment="1">
      <alignment horizontal="left" vertical="center" wrapText="1"/>
    </xf>
    <xf numFmtId="166" fontId="14" fillId="0" borderId="0" xfId="8" applyFont="1" applyAlignment="1">
      <alignment vertical="center"/>
    </xf>
    <xf numFmtId="0" fontId="45" fillId="0" borderId="0" xfId="0" applyFont="1" applyAlignment="1">
      <alignment vertical="center"/>
    </xf>
    <xf numFmtId="1" fontId="32" fillId="2" borderId="1" xfId="28" applyNumberFormat="1" applyFont="1" applyFill="1" applyBorder="1" applyAlignment="1">
      <alignment horizontal="center" vertical="top" wrapText="1"/>
    </xf>
    <xf numFmtId="0" fontId="40" fillId="3" borderId="1" xfId="0" applyFont="1" applyFill="1" applyBorder="1" applyAlignment="1">
      <alignment horizontal="center" vertical="center"/>
    </xf>
    <xf numFmtId="2" fontId="40" fillId="3" borderId="1" xfId="0" applyNumberFormat="1" applyFont="1" applyFill="1" applyBorder="1" applyAlignment="1">
      <alignment horizontal="center" vertical="center"/>
    </xf>
    <xf numFmtId="9" fontId="40" fillId="3" borderId="1" xfId="0" applyNumberFormat="1" applyFont="1" applyFill="1" applyBorder="1" applyAlignment="1">
      <alignment horizontal="center" vertical="center"/>
    </xf>
    <xf numFmtId="10" fontId="40" fillId="3" borderId="1" xfId="0" applyNumberFormat="1" applyFont="1" applyFill="1" applyBorder="1" applyAlignment="1">
      <alignment horizontal="center" vertical="center" wrapText="1"/>
    </xf>
    <xf numFmtId="1" fontId="32" fillId="2" borderId="1" xfId="0" applyNumberFormat="1" applyFont="1" applyFill="1" applyBorder="1" applyAlignment="1">
      <alignment horizontal="center" vertical="top" wrapText="1"/>
    </xf>
    <xf numFmtId="0" fontId="50" fillId="0" borderId="0" xfId="0" applyFont="1" applyAlignment="1">
      <alignment vertical="center"/>
    </xf>
    <xf numFmtId="0" fontId="51" fillId="0" borderId="0" xfId="0" applyFont="1" applyAlignment="1">
      <alignment horizontal="left" vertical="center" indent="1"/>
    </xf>
    <xf numFmtId="0" fontId="51" fillId="0" borderId="0" xfId="0" applyFont="1" applyAlignment="1">
      <alignment vertical="center"/>
    </xf>
    <xf numFmtId="0" fontId="6" fillId="2" borderId="3" xfId="0" applyFont="1" applyFill="1" applyBorder="1" applyAlignment="1">
      <alignment horizontal="center" vertical="center" wrapText="1"/>
    </xf>
    <xf numFmtId="0" fontId="6" fillId="2" borderId="2" xfId="0" applyFont="1" applyFill="1" applyBorder="1" applyAlignment="1">
      <alignment horizontal="center" vertical="center" wrapText="1"/>
    </xf>
    <xf numFmtId="9" fontId="21" fillId="2" borderId="3" xfId="28" applyFont="1" applyFill="1" applyBorder="1" applyAlignment="1">
      <alignment horizontal="center" vertical="center"/>
    </xf>
    <xf numFmtId="9" fontId="21" fillId="2" borderId="2" xfId="28" applyFont="1" applyFill="1" applyBorder="1" applyAlignment="1">
      <alignment horizontal="center" vertical="center"/>
    </xf>
    <xf numFmtId="10" fontId="21" fillId="2" borderId="3" xfId="0" applyNumberFormat="1" applyFont="1" applyFill="1" applyBorder="1" applyAlignment="1">
      <alignment horizontal="center" vertical="center"/>
    </xf>
    <xf numFmtId="10" fontId="21" fillId="2" borderId="2" xfId="0" applyNumberFormat="1" applyFont="1" applyFill="1" applyBorder="1" applyAlignment="1">
      <alignment horizontal="center" vertical="center"/>
    </xf>
    <xf numFmtId="0" fontId="25" fillId="5" borderId="6" xfId="0" applyFont="1" applyFill="1" applyBorder="1" applyAlignment="1">
      <alignment horizontal="center" vertical="center" wrapText="1"/>
    </xf>
    <xf numFmtId="0" fontId="25" fillId="5" borderId="4" xfId="0" applyFont="1" applyFill="1" applyBorder="1" applyAlignment="1">
      <alignment horizontal="center" vertical="center" wrapText="1"/>
    </xf>
    <xf numFmtId="0" fontId="25" fillId="5" borderId="5" xfId="0" applyFont="1" applyFill="1" applyBorder="1" applyAlignment="1">
      <alignment horizontal="center" vertical="center" wrapText="1"/>
    </xf>
    <xf numFmtId="0" fontId="29" fillId="2" borderId="6" xfId="0" applyFont="1" applyFill="1" applyBorder="1" applyAlignment="1">
      <alignment horizontal="center" vertical="center"/>
    </xf>
    <xf numFmtId="0" fontId="29" fillId="2" borderId="4" xfId="0" applyFont="1" applyFill="1" applyBorder="1" applyAlignment="1">
      <alignment horizontal="center" vertical="center"/>
    </xf>
    <xf numFmtId="0" fontId="29" fillId="2" borderId="5" xfId="0" applyFont="1" applyFill="1" applyBorder="1" applyAlignment="1">
      <alignment horizontal="center" vertical="center"/>
    </xf>
    <xf numFmtId="39" fontId="29" fillId="2" borderId="6" xfId="0" applyNumberFormat="1" applyFont="1" applyFill="1" applyBorder="1" applyAlignment="1">
      <alignment horizontal="center" vertical="center"/>
    </xf>
    <xf numFmtId="39" fontId="29" fillId="2" borderId="4" xfId="0" applyNumberFormat="1" applyFont="1" applyFill="1" applyBorder="1" applyAlignment="1">
      <alignment horizontal="center" vertical="center"/>
    </xf>
    <xf numFmtId="39" fontId="29" fillId="2" borderId="5" xfId="0" applyNumberFormat="1" applyFont="1" applyFill="1" applyBorder="1" applyAlignment="1">
      <alignment horizontal="center" vertical="center"/>
    </xf>
    <xf numFmtId="0" fontId="25" fillId="5" borderId="6" xfId="0" applyFont="1" applyFill="1" applyBorder="1" applyAlignment="1">
      <alignment horizontal="center" vertical="center"/>
    </xf>
    <xf numFmtId="0" fontId="25" fillId="5" borderId="4" xfId="0" applyFont="1" applyFill="1" applyBorder="1" applyAlignment="1">
      <alignment horizontal="center" vertical="center"/>
    </xf>
    <xf numFmtId="0" fontId="25" fillId="5" borderId="5" xfId="0" applyFont="1" applyFill="1" applyBorder="1" applyAlignment="1">
      <alignment horizontal="center" vertical="center"/>
    </xf>
    <xf numFmtId="0" fontId="29" fillId="2" borderId="6" xfId="0" applyFont="1" applyFill="1" applyBorder="1" applyAlignment="1">
      <alignment horizontal="center" vertical="center" wrapText="1"/>
    </xf>
    <xf numFmtId="0" fontId="29" fillId="2" borderId="4" xfId="0" applyFont="1" applyFill="1" applyBorder="1" applyAlignment="1">
      <alignment horizontal="center" vertical="center" wrapText="1"/>
    </xf>
    <xf numFmtId="0" fontId="29" fillId="2" borderId="5"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7" xfId="0" applyFont="1" applyFill="1" applyBorder="1" applyAlignment="1">
      <alignment horizontal="center" vertical="center"/>
    </xf>
    <xf numFmtId="0" fontId="20" fillId="2" borderId="2" xfId="0" applyFont="1" applyFill="1" applyBorder="1" applyAlignment="1">
      <alignment horizontal="center" vertical="center"/>
    </xf>
    <xf numFmtId="9" fontId="21" fillId="2" borderId="1" xfId="0" applyNumberFormat="1" applyFont="1" applyFill="1" applyBorder="1" applyAlignment="1">
      <alignment horizontal="center" vertical="center"/>
    </xf>
    <xf numFmtId="0" fontId="21" fillId="2" borderId="6" xfId="0" applyFont="1" applyFill="1" applyBorder="1" applyAlignment="1">
      <alignment vertical="center"/>
    </xf>
    <xf numFmtId="0" fontId="21" fillId="2" borderId="5" xfId="0" applyFont="1" applyFill="1" applyBorder="1" applyAlignment="1">
      <alignment vertical="center"/>
    </xf>
    <xf numFmtId="0" fontId="21" fillId="2" borderId="3" xfId="0" applyFont="1" applyFill="1" applyBorder="1" applyAlignment="1">
      <alignment horizontal="center" vertical="center"/>
    </xf>
    <xf numFmtId="0" fontId="21" fillId="2" borderId="2" xfId="0" applyFont="1" applyFill="1" applyBorder="1" applyAlignment="1">
      <alignment horizontal="center" vertical="center"/>
    </xf>
    <xf numFmtId="0" fontId="21" fillId="2" borderId="3" xfId="0" applyFont="1" applyFill="1" applyBorder="1" applyAlignment="1">
      <alignment horizontal="left" vertical="center" wrapText="1"/>
    </xf>
    <xf numFmtId="0" fontId="21" fillId="2" borderId="2" xfId="0" applyFont="1" applyFill="1" applyBorder="1" applyAlignment="1">
      <alignment horizontal="left" vertical="center" wrapText="1"/>
    </xf>
    <xf numFmtId="9" fontId="21" fillId="2" borderId="3" xfId="28" applyFont="1" applyFill="1" applyBorder="1" applyAlignment="1">
      <alignment horizontal="center" vertical="center" wrapText="1"/>
    </xf>
    <xf numFmtId="9" fontId="21" fillId="2" borderId="2" xfId="28" applyFont="1" applyFill="1" applyBorder="1" applyAlignment="1">
      <alignment horizontal="center" vertical="center" wrapText="1"/>
    </xf>
    <xf numFmtId="0" fontId="21" fillId="2" borderId="6" xfId="0" applyFont="1" applyFill="1" applyBorder="1" applyAlignment="1">
      <alignment vertical="center" wrapText="1"/>
    </xf>
    <xf numFmtId="0" fontId="21" fillId="2" borderId="5" xfId="0" applyFont="1" applyFill="1" applyBorder="1" applyAlignment="1">
      <alignment vertical="center" wrapText="1"/>
    </xf>
    <xf numFmtId="0" fontId="21" fillId="2" borderId="7" xfId="0" applyFont="1" applyFill="1" applyBorder="1" applyAlignment="1">
      <alignment horizontal="center" vertical="center"/>
    </xf>
    <xf numFmtId="0" fontId="21" fillId="2" borderId="7" xfId="0" applyFont="1" applyFill="1" applyBorder="1" applyAlignment="1">
      <alignment horizontal="left" vertical="center" wrapText="1"/>
    </xf>
    <xf numFmtId="9" fontId="21" fillId="2" borderId="7" xfId="28" applyFont="1" applyFill="1" applyBorder="1" applyAlignment="1">
      <alignment horizontal="center" vertical="center" wrapText="1"/>
    </xf>
    <xf numFmtId="9" fontId="21" fillId="2" borderId="3" xfId="0" applyNumberFormat="1" applyFont="1" applyFill="1" applyBorder="1" applyAlignment="1">
      <alignment horizontal="center" vertical="center"/>
    </xf>
    <xf numFmtId="9" fontId="21" fillId="2" borderId="7" xfId="0" applyNumberFormat="1" applyFont="1" applyFill="1" applyBorder="1" applyAlignment="1">
      <alignment horizontal="center" vertical="center"/>
    </xf>
    <xf numFmtId="9" fontId="21" fillId="2" borderId="3" xfId="0" applyNumberFormat="1" applyFont="1" applyFill="1" applyBorder="1" applyAlignment="1">
      <alignment horizontal="center" vertical="center" wrapText="1"/>
    </xf>
    <xf numFmtId="9" fontId="21" fillId="2" borderId="7" xfId="0" applyNumberFormat="1" applyFont="1" applyFill="1" applyBorder="1" applyAlignment="1">
      <alignment horizontal="center" vertical="center" wrapText="1"/>
    </xf>
    <xf numFmtId="0" fontId="21" fillId="2" borderId="1" xfId="0" applyFont="1" applyFill="1" applyBorder="1" applyAlignment="1">
      <alignment horizontal="left" vertical="center" wrapText="1"/>
    </xf>
    <xf numFmtId="9" fontId="21" fillId="2" borderId="2" xfId="0" applyNumberFormat="1" applyFont="1" applyFill="1" applyBorder="1" applyAlignment="1">
      <alignment horizontal="center" vertical="center"/>
    </xf>
    <xf numFmtId="0" fontId="29" fillId="2" borderId="1" xfId="0" applyFont="1" applyFill="1" applyBorder="1" applyAlignment="1">
      <alignment horizontal="left" vertical="center" wrapText="1"/>
    </xf>
    <xf numFmtId="0" fontId="29" fillId="2" borderId="6" xfId="0" applyFont="1" applyFill="1" applyBorder="1" applyAlignment="1">
      <alignment horizontal="left" vertical="center" wrapText="1"/>
    </xf>
    <xf numFmtId="0" fontId="21" fillId="2" borderId="4" xfId="0" applyFont="1" applyFill="1" applyBorder="1" applyAlignment="1">
      <alignment horizontal="center" vertical="center" wrapText="1"/>
    </xf>
    <xf numFmtId="0" fontId="21" fillId="2" borderId="5" xfId="0" applyFont="1" applyFill="1" applyBorder="1" applyAlignment="1">
      <alignment horizontal="center" vertical="center" wrapText="1"/>
    </xf>
    <xf numFmtId="0" fontId="26" fillId="5" borderId="6" xfId="0" applyFont="1" applyFill="1" applyBorder="1" applyAlignment="1">
      <alignment horizontal="center" vertical="center" wrapText="1"/>
    </xf>
    <xf numFmtId="0" fontId="26" fillId="5" borderId="5" xfId="0" applyFont="1" applyFill="1" applyBorder="1" applyAlignment="1">
      <alignment horizontal="center" vertical="center" wrapText="1"/>
    </xf>
    <xf numFmtId="0" fontId="26" fillId="5" borderId="4" xfId="0" applyFont="1" applyFill="1" applyBorder="1" applyAlignment="1">
      <alignment horizontal="center" vertical="center" wrapText="1"/>
    </xf>
    <xf numFmtId="0" fontId="21" fillId="2" borderId="3" xfId="0" applyFont="1" applyFill="1" applyBorder="1" applyAlignment="1">
      <alignment horizontal="center" vertical="center" wrapText="1"/>
    </xf>
    <xf numFmtId="0" fontId="21" fillId="2" borderId="2" xfId="0" applyFont="1" applyFill="1" applyBorder="1" applyAlignment="1">
      <alignment horizontal="center" vertical="center" wrapText="1"/>
    </xf>
    <xf numFmtId="0" fontId="21" fillId="2" borderId="6" xfId="0" applyFont="1" applyFill="1" applyBorder="1" applyAlignment="1">
      <alignment horizontal="left" vertical="center"/>
    </xf>
    <xf numFmtId="0" fontId="21" fillId="2" borderId="5" xfId="0" applyFont="1" applyFill="1" applyBorder="1" applyAlignment="1">
      <alignment horizontal="left" vertical="center"/>
    </xf>
    <xf numFmtId="10" fontId="29" fillId="2" borderId="7" xfId="28" applyNumberFormat="1" applyFont="1" applyFill="1" applyBorder="1" applyAlignment="1">
      <alignment horizontal="center" vertical="center" wrapText="1"/>
    </xf>
    <xf numFmtId="10" fontId="29" fillId="2" borderId="2" xfId="28" applyNumberFormat="1" applyFont="1" applyFill="1" applyBorder="1" applyAlignment="1">
      <alignment horizontal="center" vertical="center" wrapText="1"/>
    </xf>
    <xf numFmtId="0" fontId="29" fillId="2" borderId="3" xfId="0" applyFont="1" applyFill="1" applyBorder="1" applyAlignment="1">
      <alignment horizontal="center" vertical="center" wrapText="1"/>
    </xf>
    <xf numFmtId="0" fontId="29" fillId="2" borderId="7" xfId="0" applyFont="1" applyFill="1" applyBorder="1" applyAlignment="1">
      <alignment horizontal="center" vertical="center" wrapText="1"/>
    </xf>
    <xf numFmtId="9" fontId="29" fillId="2" borderId="3" xfId="0" applyNumberFormat="1" applyFont="1" applyFill="1" applyBorder="1" applyAlignment="1">
      <alignment horizontal="left" vertical="center" wrapText="1"/>
    </xf>
    <xf numFmtId="9" fontId="29" fillId="2" borderId="7" xfId="0" applyNumberFormat="1" applyFont="1" applyFill="1" applyBorder="1" applyAlignment="1">
      <alignment horizontal="left" vertical="center" wrapText="1"/>
    </xf>
    <xf numFmtId="0" fontId="22" fillId="0" borderId="0" xfId="0" applyFont="1" applyAlignment="1">
      <alignment horizontal="left" vertical="center" wrapText="1"/>
    </xf>
    <xf numFmtId="0" fontId="22" fillId="2" borderId="3" xfId="0" applyFont="1" applyFill="1" applyBorder="1" applyAlignment="1">
      <alignment horizontal="center" vertical="center"/>
    </xf>
    <xf numFmtId="0" fontId="22" fillId="2" borderId="7" xfId="0" applyFont="1" applyFill="1" applyBorder="1" applyAlignment="1">
      <alignment horizontal="center" vertical="center"/>
    </xf>
    <xf numFmtId="10" fontId="29" fillId="2" borderId="3" xfId="28" applyNumberFormat="1" applyFont="1" applyFill="1" applyBorder="1" applyAlignment="1">
      <alignment horizontal="center" vertical="center" wrapText="1"/>
    </xf>
    <xf numFmtId="0" fontId="29" fillId="2" borderId="2" xfId="0" applyFont="1" applyFill="1" applyBorder="1" applyAlignment="1">
      <alignment horizontal="center" vertical="center" wrapText="1"/>
    </xf>
    <xf numFmtId="9" fontId="29" fillId="2" borderId="3" xfId="0" applyNumberFormat="1" applyFont="1" applyFill="1" applyBorder="1" applyAlignment="1">
      <alignment horizontal="left" vertical="center"/>
    </xf>
    <xf numFmtId="9" fontId="29" fillId="2" borderId="2" xfId="0" applyNumberFormat="1" applyFont="1" applyFill="1" applyBorder="1" applyAlignment="1">
      <alignment horizontal="left" vertical="center"/>
    </xf>
    <xf numFmtId="9" fontId="29" fillId="2" borderId="2" xfId="0" applyNumberFormat="1" applyFont="1" applyFill="1" applyBorder="1" applyAlignment="1">
      <alignment horizontal="left" vertical="center" wrapText="1"/>
    </xf>
    <xf numFmtId="0" fontId="22" fillId="2" borderId="3" xfId="0" applyFont="1" applyFill="1" applyBorder="1" applyAlignment="1">
      <alignment horizontal="center" vertical="center" wrapText="1"/>
    </xf>
    <xf numFmtId="0" fontId="22" fillId="2" borderId="7" xfId="0" applyFont="1" applyFill="1" applyBorder="1" applyAlignment="1">
      <alignment horizontal="center" vertical="center" wrapText="1"/>
    </xf>
    <xf numFmtId="0" fontId="22" fillId="2" borderId="2" xfId="0" applyFont="1" applyFill="1" applyBorder="1" applyAlignment="1">
      <alignment horizontal="center" vertical="center" wrapText="1"/>
    </xf>
    <xf numFmtId="0" fontId="29" fillId="2" borderId="8" xfId="0" applyFont="1" applyFill="1" applyBorder="1" applyAlignment="1">
      <alignment horizontal="center" vertical="center"/>
    </xf>
    <xf numFmtId="0" fontId="29" fillId="2" borderId="9" xfId="0" applyFont="1" applyFill="1" applyBorder="1" applyAlignment="1">
      <alignment horizontal="center" vertical="center"/>
    </xf>
    <xf numFmtId="10" fontId="29" fillId="2" borderId="3" xfId="28" applyNumberFormat="1" applyFont="1" applyFill="1" applyBorder="1" applyAlignment="1">
      <alignment horizontal="center" vertical="center"/>
    </xf>
    <xf numFmtId="10" fontId="29" fillId="2" borderId="2" xfId="28" applyNumberFormat="1" applyFont="1" applyFill="1" applyBorder="1" applyAlignment="1">
      <alignment horizontal="center" vertical="center"/>
    </xf>
    <xf numFmtId="0" fontId="22" fillId="2" borderId="2" xfId="0" applyFont="1" applyFill="1" applyBorder="1" applyAlignment="1">
      <alignment horizontal="center" vertical="center"/>
    </xf>
    <xf numFmtId="9" fontId="29" fillId="2" borderId="7" xfId="0" applyNumberFormat="1" applyFont="1" applyFill="1" applyBorder="1" applyAlignment="1">
      <alignment horizontal="left" vertical="center"/>
    </xf>
    <xf numFmtId="9" fontId="29" fillId="13" borderId="3" xfId="0" applyNumberFormat="1" applyFont="1" applyFill="1" applyBorder="1" applyAlignment="1">
      <alignment horizontal="left" vertical="center" wrapText="1"/>
    </xf>
    <xf numFmtId="9" fontId="29" fillId="13" borderId="7" xfId="0" applyNumberFormat="1" applyFont="1" applyFill="1" applyBorder="1" applyAlignment="1">
      <alignment horizontal="left" vertical="center" wrapText="1"/>
    </xf>
    <xf numFmtId="9" fontId="29" fillId="13" borderId="2" xfId="0" applyNumberFormat="1" applyFont="1" applyFill="1" applyBorder="1" applyAlignment="1">
      <alignment horizontal="left" vertical="center" wrapText="1"/>
    </xf>
    <xf numFmtId="9" fontId="29" fillId="13" borderId="3" xfId="28" applyFont="1" applyFill="1" applyBorder="1" applyAlignment="1">
      <alignment horizontal="center" vertical="center" wrapText="1"/>
    </xf>
    <xf numFmtId="9" fontId="29" fillId="13" borderId="7" xfId="28" applyFont="1" applyFill="1" applyBorder="1" applyAlignment="1">
      <alignment horizontal="center" vertical="center" wrapText="1"/>
    </xf>
    <xf numFmtId="9" fontId="29" fillId="13" borderId="2" xfId="28" applyFont="1" applyFill="1" applyBorder="1" applyAlignment="1">
      <alignment horizontal="center" vertical="center" wrapText="1"/>
    </xf>
    <xf numFmtId="0" fontId="29" fillId="13" borderId="3" xfId="0" applyFont="1" applyFill="1" applyBorder="1" applyAlignment="1">
      <alignment horizontal="left" vertical="center" wrapText="1"/>
    </xf>
    <xf numFmtId="0" fontId="29" fillId="13" borderId="2" xfId="0" applyFont="1" applyFill="1" applyBorder="1" applyAlignment="1">
      <alignment horizontal="left" vertical="center" wrapText="1"/>
    </xf>
    <xf numFmtId="9" fontId="29" fillId="13" borderId="3" xfId="28" applyFont="1" applyFill="1" applyBorder="1" applyAlignment="1">
      <alignment horizontal="center" vertical="center"/>
    </xf>
    <xf numFmtId="9" fontId="29" fillId="13" borderId="2" xfId="28" applyFont="1" applyFill="1" applyBorder="1" applyAlignment="1">
      <alignment horizontal="center" vertical="center"/>
    </xf>
    <xf numFmtId="0" fontId="22" fillId="13" borderId="1" xfId="0" applyFont="1" applyFill="1" applyBorder="1" applyAlignment="1">
      <alignment horizontal="center" vertical="center"/>
    </xf>
    <xf numFmtId="9" fontId="29" fillId="13" borderId="1" xfId="28" applyFont="1" applyFill="1" applyBorder="1" applyAlignment="1">
      <alignment horizontal="center" vertical="center" wrapText="1"/>
    </xf>
    <xf numFmtId="0" fontId="29" fillId="13" borderId="3" xfId="0" applyFont="1" applyFill="1" applyBorder="1" applyAlignment="1">
      <alignment horizontal="center" vertical="center"/>
    </xf>
    <xf numFmtId="0" fontId="29" fillId="13" borderId="7" xfId="0" applyFont="1" applyFill="1" applyBorder="1" applyAlignment="1">
      <alignment horizontal="center" vertical="center"/>
    </xf>
    <xf numFmtId="0" fontId="29" fillId="13" borderId="2" xfId="0" applyFont="1" applyFill="1" applyBorder="1" applyAlignment="1">
      <alignment horizontal="center" vertical="center"/>
    </xf>
    <xf numFmtId="9" fontId="29" fillId="13" borderId="7" xfId="28" applyFont="1" applyFill="1" applyBorder="1" applyAlignment="1">
      <alignment horizontal="center" vertical="center"/>
    </xf>
    <xf numFmtId="0" fontId="29" fillId="13" borderId="3" xfId="0" applyFont="1" applyFill="1" applyBorder="1" applyAlignment="1">
      <alignment horizontal="center" vertical="center" wrapText="1"/>
    </xf>
    <xf numFmtId="0" fontId="29" fillId="13" borderId="7" xfId="0" applyFont="1" applyFill="1" applyBorder="1" applyAlignment="1">
      <alignment horizontal="center" vertical="center" wrapText="1"/>
    </xf>
    <xf numFmtId="0" fontId="29" fillId="13" borderId="2" xfId="0" applyFont="1" applyFill="1" applyBorder="1" applyAlignment="1">
      <alignment horizontal="center" vertical="center" wrapText="1"/>
    </xf>
    <xf numFmtId="10" fontId="29" fillId="13" borderId="7" xfId="28" applyNumberFormat="1" applyFont="1" applyFill="1" applyBorder="1" applyAlignment="1">
      <alignment horizontal="center" vertical="center" wrapText="1"/>
    </xf>
    <xf numFmtId="10" fontId="29" fillId="13" borderId="2" xfId="28" applyNumberFormat="1" applyFont="1" applyFill="1" applyBorder="1" applyAlignment="1">
      <alignment horizontal="center" vertical="center" wrapText="1"/>
    </xf>
    <xf numFmtId="0" fontId="22" fillId="13" borderId="3" xfId="0" applyFont="1" applyFill="1" applyBorder="1" applyAlignment="1">
      <alignment horizontal="center" vertical="center"/>
    </xf>
    <xf numFmtId="0" fontId="22" fillId="13" borderId="7" xfId="0" applyFont="1" applyFill="1" applyBorder="1" applyAlignment="1">
      <alignment horizontal="center" vertical="center"/>
    </xf>
    <xf numFmtId="10" fontId="29" fillId="13" borderId="3" xfId="28" applyNumberFormat="1" applyFont="1" applyFill="1" applyBorder="1" applyAlignment="1">
      <alignment horizontal="center" vertical="center" wrapText="1"/>
    </xf>
    <xf numFmtId="0" fontId="22" fillId="13" borderId="2" xfId="0" applyFont="1" applyFill="1" applyBorder="1" applyAlignment="1">
      <alignment horizontal="center" vertical="center"/>
    </xf>
    <xf numFmtId="9" fontId="29" fillId="13" borderId="3" xfId="0" applyNumberFormat="1" applyFont="1" applyFill="1" applyBorder="1" applyAlignment="1">
      <alignment horizontal="center" vertical="center"/>
    </xf>
    <xf numFmtId="9" fontId="29" fillId="13" borderId="2" xfId="0" applyNumberFormat="1" applyFont="1" applyFill="1" applyBorder="1" applyAlignment="1">
      <alignment horizontal="center" vertical="center"/>
    </xf>
    <xf numFmtId="0" fontId="32" fillId="13" borderId="3" xfId="0" applyFont="1" applyFill="1" applyBorder="1" applyAlignment="1">
      <alignment horizontal="left" vertical="center"/>
    </xf>
    <xf numFmtId="0" fontId="32" fillId="13" borderId="2" xfId="0" applyFont="1" applyFill="1" applyBorder="1" applyAlignment="1">
      <alignment horizontal="left" vertical="center"/>
    </xf>
    <xf numFmtId="9" fontId="32" fillId="13" borderId="3" xfId="28" applyFont="1" applyFill="1" applyBorder="1" applyAlignment="1">
      <alignment horizontal="center" vertical="center"/>
    </xf>
    <xf numFmtId="9" fontId="32" fillId="13" borderId="2" xfId="28" applyFont="1" applyFill="1" applyBorder="1" applyAlignment="1">
      <alignment horizontal="center" vertical="center"/>
    </xf>
    <xf numFmtId="9" fontId="29" fillId="13" borderId="3" xfId="0" applyNumberFormat="1" applyFont="1" applyFill="1" applyBorder="1" applyAlignment="1">
      <alignment horizontal="left" vertical="center"/>
    </xf>
    <xf numFmtId="9" fontId="29" fillId="13" borderId="7" xfId="0" applyNumberFormat="1" applyFont="1" applyFill="1" applyBorder="1" applyAlignment="1">
      <alignment horizontal="left" vertical="center"/>
    </xf>
    <xf numFmtId="9" fontId="29" fillId="13" borderId="2" xfId="0" applyNumberFormat="1" applyFont="1" applyFill="1" applyBorder="1" applyAlignment="1">
      <alignment horizontal="left" vertical="center"/>
    </xf>
    <xf numFmtId="0" fontId="34" fillId="13" borderId="3" xfId="0" applyFont="1" applyFill="1" applyBorder="1" applyAlignment="1">
      <alignment horizontal="left" vertical="center" wrapText="1" readingOrder="1"/>
    </xf>
    <xf numFmtId="0" fontId="34" fillId="13" borderId="7" xfId="0" applyFont="1" applyFill="1" applyBorder="1" applyAlignment="1">
      <alignment horizontal="left" vertical="center" wrapText="1" readingOrder="1"/>
    </xf>
    <xf numFmtId="0" fontId="34" fillId="13" borderId="3" xfId="0" applyFont="1" applyFill="1" applyBorder="1" applyAlignment="1">
      <alignment horizontal="left" vertical="center" wrapText="1" indent="1" readingOrder="1"/>
    </xf>
    <xf numFmtId="0" fontId="34" fillId="13" borderId="7" xfId="0" applyFont="1" applyFill="1" applyBorder="1" applyAlignment="1">
      <alignment horizontal="left" vertical="center" wrapText="1" indent="1" readingOrder="1"/>
    </xf>
    <xf numFmtId="0" fontId="34" fillId="13" borderId="2" xfId="0" applyFont="1" applyFill="1" applyBorder="1" applyAlignment="1">
      <alignment horizontal="left" vertical="center" wrapText="1" indent="1" readingOrder="1"/>
    </xf>
    <xf numFmtId="0" fontId="34" fillId="13" borderId="3" xfId="0" applyFont="1" applyFill="1" applyBorder="1" applyAlignment="1">
      <alignment horizontal="left" vertical="center" wrapText="1"/>
    </xf>
    <xf numFmtId="0" fontId="34" fillId="13" borderId="7" xfId="0" applyFont="1" applyFill="1" applyBorder="1" applyAlignment="1">
      <alignment horizontal="left" vertical="center" wrapText="1"/>
    </xf>
    <xf numFmtId="0" fontId="34" fillId="13" borderId="2" xfId="0" applyFont="1" applyFill="1" applyBorder="1" applyAlignment="1">
      <alignment horizontal="left" vertical="center" wrapText="1"/>
    </xf>
    <xf numFmtId="0" fontId="22" fillId="0" borderId="0" xfId="0" applyFont="1" applyAlignment="1">
      <alignment horizontal="center" vertical="center" wrapText="1"/>
    </xf>
  </cellXfs>
  <cellStyles count="39">
    <cellStyle name="Comma" xfId="1" builtinId="3"/>
    <cellStyle name="Comma [0] 2" xfId="2" xr:uid="{00000000-0005-0000-0000-000001000000}"/>
    <cellStyle name="Comma [0] 2 2" xfId="3" xr:uid="{00000000-0005-0000-0000-000002000000}"/>
    <cellStyle name="Comma [0] 3" xfId="4" xr:uid="{00000000-0005-0000-0000-000003000000}"/>
    <cellStyle name="Comma 10" xfId="5" xr:uid="{00000000-0005-0000-0000-000004000000}"/>
    <cellStyle name="Comma 11" xfId="6" xr:uid="{00000000-0005-0000-0000-000005000000}"/>
    <cellStyle name="Comma 114" xfId="7" xr:uid="{00000000-0005-0000-0000-000006000000}"/>
    <cellStyle name="Comma 2" xfId="8" xr:uid="{00000000-0005-0000-0000-000007000000}"/>
    <cellStyle name="Comma 2 2" xfId="9" xr:uid="{00000000-0005-0000-0000-000008000000}"/>
    <cellStyle name="Comma 3" xfId="10" xr:uid="{00000000-0005-0000-0000-000009000000}"/>
    <cellStyle name="Comma 6" xfId="11" xr:uid="{00000000-0005-0000-0000-00000A000000}"/>
    <cellStyle name="Normal" xfId="0" builtinId="0"/>
    <cellStyle name="Normal 10" xfId="12" xr:uid="{00000000-0005-0000-0000-00000C000000}"/>
    <cellStyle name="Normal 10 23" xfId="13" xr:uid="{00000000-0005-0000-0000-00000D000000}"/>
    <cellStyle name="Normal 11" xfId="14" xr:uid="{00000000-0005-0000-0000-00000E000000}"/>
    <cellStyle name="Normal 2" xfId="15" xr:uid="{00000000-0005-0000-0000-00000F000000}"/>
    <cellStyle name="Normal 2 2" xfId="16" xr:uid="{00000000-0005-0000-0000-000010000000}"/>
    <cellStyle name="Normal 2 2 2" xfId="17" xr:uid="{00000000-0005-0000-0000-000011000000}"/>
    <cellStyle name="Normal 2 3" xfId="18" xr:uid="{00000000-0005-0000-0000-000012000000}"/>
    <cellStyle name="Normal 2 4" xfId="19" xr:uid="{00000000-0005-0000-0000-000013000000}"/>
    <cellStyle name="Normal 3" xfId="20" xr:uid="{00000000-0005-0000-0000-000014000000}"/>
    <cellStyle name="Normal 3 2" xfId="21" xr:uid="{00000000-0005-0000-0000-000015000000}"/>
    <cellStyle name="Normal 3 2 2" xfId="22" xr:uid="{00000000-0005-0000-0000-000016000000}"/>
    <cellStyle name="Normal 4" xfId="23" xr:uid="{00000000-0005-0000-0000-000017000000}"/>
    <cellStyle name="Normal 4 74" xfId="24" xr:uid="{00000000-0005-0000-0000-000018000000}"/>
    <cellStyle name="Normal 5" xfId="25" xr:uid="{00000000-0005-0000-0000-000019000000}"/>
    <cellStyle name="Normal 5 4" xfId="26" xr:uid="{00000000-0005-0000-0000-00001A000000}"/>
    <cellStyle name="Normal 63" xfId="27" xr:uid="{00000000-0005-0000-0000-00001B000000}"/>
    <cellStyle name="Percent" xfId="28" builtinId="5"/>
    <cellStyle name="Percent 10" xfId="29" xr:uid="{00000000-0005-0000-0000-00001D000000}"/>
    <cellStyle name="Percent 17" xfId="30" xr:uid="{00000000-0005-0000-0000-00001E000000}"/>
    <cellStyle name="Percent 2" xfId="31" xr:uid="{00000000-0005-0000-0000-00001F000000}"/>
    <cellStyle name="Percent 2 2" xfId="32" xr:uid="{00000000-0005-0000-0000-000020000000}"/>
    <cellStyle name="Percent 2 2 2" xfId="33" xr:uid="{00000000-0005-0000-0000-000021000000}"/>
    <cellStyle name="Percent 2 3" xfId="34" xr:uid="{00000000-0005-0000-0000-000022000000}"/>
    <cellStyle name="Percent 3" xfId="35" xr:uid="{00000000-0005-0000-0000-000023000000}"/>
    <cellStyle name="Percent 5" xfId="36" xr:uid="{00000000-0005-0000-0000-000024000000}"/>
    <cellStyle name="Percent 5 4" xfId="37" xr:uid="{00000000-0005-0000-0000-000025000000}"/>
    <cellStyle name="Percent 7" xfId="38" xr:uid="{00000000-0005-0000-0000-00002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0</xdr:col>
      <xdr:colOff>215319</xdr:colOff>
      <xdr:row>64</xdr:row>
      <xdr:rowOff>183609</xdr:rowOff>
    </xdr:from>
    <xdr:to>
      <xdr:col>8</xdr:col>
      <xdr:colOff>73367</xdr:colOff>
      <xdr:row>67</xdr:row>
      <xdr:rowOff>80186</xdr:rowOff>
    </xdr:to>
    <xdr:sp macro="" textlink="">
      <xdr:nvSpPr>
        <xdr:cNvPr id="2" name="TextBox 56">
          <a:extLst>
            <a:ext uri="{FF2B5EF4-FFF2-40B4-BE49-F238E27FC236}">
              <a16:creationId xmlns:a16="http://schemas.microsoft.com/office/drawing/2014/main" id="{C5163800-1676-47D1-A6A6-A2F2ADED5D08}"/>
            </a:ext>
          </a:extLst>
        </xdr:cNvPr>
        <xdr:cNvSpPr txBox="1"/>
      </xdr:nvSpPr>
      <xdr:spPr>
        <a:xfrm>
          <a:off x="215319" y="12413709"/>
          <a:ext cx="4801523" cy="4680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85750" indent="-285750">
            <a:buFont typeface="Arial" panose="020B0604020202020204" pitchFamily="34" charset="0"/>
            <a:buChar char="•"/>
          </a:pPr>
          <a:r>
            <a:rPr lang="id-ID" sz="1200" b="1" i="1"/>
            <a:t>Fx </a:t>
          </a:r>
          <a:r>
            <a:rPr lang="id-ID" sz="1200" i="1"/>
            <a:t>indicates objective number </a:t>
          </a:r>
          <a:r>
            <a:rPr lang="id-ID" sz="1200" b="1" i="1"/>
            <a:t>x</a:t>
          </a:r>
          <a:r>
            <a:rPr lang="id-ID" sz="1200" i="1"/>
            <a:t> in </a:t>
          </a:r>
          <a:r>
            <a:rPr lang="id-ID" sz="1200" b="1" i="1"/>
            <a:t>F</a:t>
          </a:r>
          <a:r>
            <a:rPr lang="id-ID" sz="1200" i="1"/>
            <a:t>inancial Perspective</a:t>
          </a:r>
        </a:p>
        <a:p>
          <a:pPr marL="285750" indent="-285750">
            <a:buFont typeface="Arial" panose="020B0604020202020204" pitchFamily="34" charset="0"/>
            <a:buChar char="•"/>
          </a:pPr>
          <a:r>
            <a:rPr lang="id-ID" sz="1200" b="1" i="1"/>
            <a:t>Cx</a:t>
          </a:r>
          <a:r>
            <a:rPr lang="id-ID" sz="1200" i="1"/>
            <a:t> indicates objective number </a:t>
          </a:r>
          <a:r>
            <a:rPr lang="id-ID" sz="1200" b="1" i="1"/>
            <a:t>x</a:t>
          </a:r>
          <a:r>
            <a:rPr lang="id-ID" sz="1200" i="1"/>
            <a:t> in </a:t>
          </a:r>
          <a:r>
            <a:rPr lang="id-ID" sz="1200" b="1" i="1"/>
            <a:t>C</a:t>
          </a:r>
          <a:r>
            <a:rPr lang="id-ID" sz="1200" i="1"/>
            <a:t>ustomer Perspective</a:t>
          </a:r>
          <a:endParaRPr lang="en-US" sz="1200" i="1"/>
        </a:p>
      </xdr:txBody>
    </xdr:sp>
    <xdr:clientData/>
  </xdr:twoCellAnchor>
  <xdr:twoCellAnchor>
    <xdr:from>
      <xdr:col>9</xdr:col>
      <xdr:colOff>499335</xdr:colOff>
      <xdr:row>64</xdr:row>
      <xdr:rowOff>184338</xdr:rowOff>
    </xdr:from>
    <xdr:to>
      <xdr:col>18</xdr:col>
      <xdr:colOff>524813</xdr:colOff>
      <xdr:row>67</xdr:row>
      <xdr:rowOff>80915</xdr:rowOff>
    </xdr:to>
    <xdr:sp macro="" textlink="">
      <xdr:nvSpPr>
        <xdr:cNvPr id="3" name="TextBox 58">
          <a:extLst>
            <a:ext uri="{FF2B5EF4-FFF2-40B4-BE49-F238E27FC236}">
              <a16:creationId xmlns:a16="http://schemas.microsoft.com/office/drawing/2014/main" id="{2F114E93-F390-4AEA-A5A3-61DB2ED6ECFA}"/>
            </a:ext>
          </a:extLst>
        </xdr:cNvPr>
        <xdr:cNvSpPr txBox="1"/>
      </xdr:nvSpPr>
      <xdr:spPr>
        <a:xfrm>
          <a:off x="6052410" y="12414438"/>
          <a:ext cx="5511878" cy="4680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85750" indent="-285750">
            <a:buFont typeface="Arial" panose="020B0604020202020204" pitchFamily="34" charset="0"/>
            <a:buChar char="•"/>
          </a:pPr>
          <a:r>
            <a:rPr lang="id-ID" sz="1200" b="1" i="1"/>
            <a:t>Px</a:t>
          </a:r>
          <a:r>
            <a:rPr lang="id-ID" sz="1200" i="1"/>
            <a:t> indicates objective number </a:t>
          </a:r>
          <a:r>
            <a:rPr lang="id-ID" sz="1200" b="1" i="1"/>
            <a:t>x</a:t>
          </a:r>
          <a:r>
            <a:rPr lang="id-ID" sz="1200" i="1"/>
            <a:t>  in Internal </a:t>
          </a:r>
          <a:r>
            <a:rPr lang="id-ID" sz="1200" b="1" i="1"/>
            <a:t>P</a:t>
          </a:r>
          <a:r>
            <a:rPr lang="id-ID" sz="1200" i="1"/>
            <a:t>rocess Perspective</a:t>
          </a:r>
        </a:p>
        <a:p>
          <a:pPr marL="285750" indent="-285750">
            <a:buFont typeface="Arial" panose="020B0604020202020204" pitchFamily="34" charset="0"/>
            <a:buChar char="•"/>
          </a:pPr>
          <a:r>
            <a:rPr lang="id-ID" sz="1200" b="1" i="1"/>
            <a:t>Lx</a:t>
          </a:r>
          <a:r>
            <a:rPr lang="id-ID" sz="1200" i="1"/>
            <a:t> indicates objective number </a:t>
          </a:r>
          <a:r>
            <a:rPr lang="id-ID" sz="1200" b="1" i="1"/>
            <a:t>x</a:t>
          </a:r>
          <a:r>
            <a:rPr lang="id-ID" sz="1200" i="1"/>
            <a:t> </a:t>
          </a:r>
          <a:r>
            <a:rPr lang="id-ID" sz="1200" b="1" i="1"/>
            <a:t>L</a:t>
          </a:r>
          <a:r>
            <a:rPr lang="id-ID" sz="1200" i="1"/>
            <a:t>earning and Growth Perspective</a:t>
          </a:r>
        </a:p>
      </xdr:txBody>
    </xdr:sp>
    <xdr:clientData/>
  </xdr:twoCellAnchor>
  <xdr:twoCellAnchor>
    <xdr:from>
      <xdr:col>2</xdr:col>
      <xdr:colOff>419100</xdr:colOff>
      <xdr:row>52</xdr:row>
      <xdr:rowOff>57150</xdr:rowOff>
    </xdr:from>
    <xdr:to>
      <xdr:col>18</xdr:col>
      <xdr:colOff>561975</xdr:colOff>
      <xdr:row>64</xdr:row>
      <xdr:rowOff>152400</xdr:rowOff>
    </xdr:to>
    <xdr:sp macro="" textlink="">
      <xdr:nvSpPr>
        <xdr:cNvPr id="172721" name="Rectangle 3">
          <a:extLst>
            <a:ext uri="{FF2B5EF4-FFF2-40B4-BE49-F238E27FC236}">
              <a16:creationId xmlns:a16="http://schemas.microsoft.com/office/drawing/2014/main" id="{A62590A0-D910-4868-8FD1-C70712C22F55}"/>
            </a:ext>
          </a:extLst>
        </xdr:cNvPr>
        <xdr:cNvSpPr>
          <a:spLocks noChangeArrowheads="1"/>
        </xdr:cNvSpPr>
      </xdr:nvSpPr>
      <xdr:spPr bwMode="auto">
        <a:xfrm>
          <a:off x="1704975" y="10001250"/>
          <a:ext cx="9896475" cy="2381250"/>
        </a:xfrm>
        <a:prstGeom prst="rect">
          <a:avLst/>
        </a:prstGeom>
        <a:solidFill>
          <a:srgbClr val="FFFFFF"/>
        </a:solidFill>
        <a:ln w="9525" algn="ctr">
          <a:solidFill>
            <a:srgbClr val="000000"/>
          </a:solidFill>
          <a:round/>
          <a:headEnd/>
          <a:tailEnd/>
        </a:ln>
      </xdr:spPr>
    </xdr:sp>
    <xdr:clientData/>
  </xdr:twoCellAnchor>
  <xdr:twoCellAnchor>
    <xdr:from>
      <xdr:col>2</xdr:col>
      <xdr:colOff>419100</xdr:colOff>
      <xdr:row>32</xdr:row>
      <xdr:rowOff>57150</xdr:rowOff>
    </xdr:from>
    <xdr:to>
      <xdr:col>18</xdr:col>
      <xdr:colOff>542925</xdr:colOff>
      <xdr:row>51</xdr:row>
      <xdr:rowOff>190500</xdr:rowOff>
    </xdr:to>
    <xdr:sp macro="" textlink="">
      <xdr:nvSpPr>
        <xdr:cNvPr id="172722" name="Rectangle 4">
          <a:extLst>
            <a:ext uri="{FF2B5EF4-FFF2-40B4-BE49-F238E27FC236}">
              <a16:creationId xmlns:a16="http://schemas.microsoft.com/office/drawing/2014/main" id="{BA85E294-E83E-4D51-85DB-31AE61AC2652}"/>
            </a:ext>
          </a:extLst>
        </xdr:cNvPr>
        <xdr:cNvSpPr>
          <a:spLocks noChangeArrowheads="1"/>
        </xdr:cNvSpPr>
      </xdr:nvSpPr>
      <xdr:spPr bwMode="auto">
        <a:xfrm>
          <a:off x="1704975" y="6191250"/>
          <a:ext cx="9877425" cy="3752850"/>
        </a:xfrm>
        <a:prstGeom prst="rect">
          <a:avLst/>
        </a:prstGeom>
        <a:solidFill>
          <a:srgbClr val="FFFFFF"/>
        </a:solidFill>
        <a:ln w="9525" algn="ctr">
          <a:solidFill>
            <a:srgbClr val="000000"/>
          </a:solidFill>
          <a:round/>
          <a:headEnd/>
          <a:tailEnd/>
        </a:ln>
      </xdr:spPr>
    </xdr:sp>
    <xdr:clientData/>
  </xdr:twoCellAnchor>
  <xdr:twoCellAnchor>
    <xdr:from>
      <xdr:col>2</xdr:col>
      <xdr:colOff>390525</xdr:colOff>
      <xdr:row>12</xdr:row>
      <xdr:rowOff>85725</xdr:rowOff>
    </xdr:from>
    <xdr:to>
      <xdr:col>18</xdr:col>
      <xdr:colOff>533400</xdr:colOff>
      <xdr:row>21</xdr:row>
      <xdr:rowOff>142875</xdr:rowOff>
    </xdr:to>
    <xdr:sp macro="" textlink="">
      <xdr:nvSpPr>
        <xdr:cNvPr id="172723" name="Rectangle 5">
          <a:extLst>
            <a:ext uri="{FF2B5EF4-FFF2-40B4-BE49-F238E27FC236}">
              <a16:creationId xmlns:a16="http://schemas.microsoft.com/office/drawing/2014/main" id="{2B071958-1B73-4ACB-AF95-363DDF79783E}"/>
            </a:ext>
          </a:extLst>
        </xdr:cNvPr>
        <xdr:cNvSpPr>
          <a:spLocks noChangeArrowheads="1"/>
        </xdr:cNvSpPr>
      </xdr:nvSpPr>
      <xdr:spPr bwMode="auto">
        <a:xfrm>
          <a:off x="1676400" y="2409825"/>
          <a:ext cx="9896475" cy="1771650"/>
        </a:xfrm>
        <a:prstGeom prst="rect">
          <a:avLst/>
        </a:prstGeom>
        <a:solidFill>
          <a:srgbClr val="FFFFFF"/>
        </a:solidFill>
        <a:ln w="9525" algn="ctr">
          <a:solidFill>
            <a:srgbClr val="000000"/>
          </a:solidFill>
          <a:round/>
          <a:headEnd/>
          <a:tailEnd/>
        </a:ln>
      </xdr:spPr>
    </xdr:sp>
    <xdr:clientData/>
  </xdr:twoCellAnchor>
  <xdr:twoCellAnchor>
    <xdr:from>
      <xdr:col>1</xdr:col>
      <xdr:colOff>203</xdr:colOff>
      <xdr:row>12</xdr:row>
      <xdr:rowOff>38059</xdr:rowOff>
    </xdr:from>
    <xdr:to>
      <xdr:col>2</xdr:col>
      <xdr:colOff>373672</xdr:colOff>
      <xdr:row>21</xdr:row>
      <xdr:rowOff>142218</xdr:rowOff>
    </xdr:to>
    <xdr:sp macro="" textlink="">
      <xdr:nvSpPr>
        <xdr:cNvPr id="7" name="Rectangle 6">
          <a:extLst>
            <a:ext uri="{FF2B5EF4-FFF2-40B4-BE49-F238E27FC236}">
              <a16:creationId xmlns:a16="http://schemas.microsoft.com/office/drawing/2014/main" id="{2E0AC90C-0BFD-4049-B404-2352CB4A1453}"/>
            </a:ext>
          </a:extLst>
        </xdr:cNvPr>
        <xdr:cNvSpPr/>
      </xdr:nvSpPr>
      <xdr:spPr>
        <a:xfrm>
          <a:off x="219278" y="2362159"/>
          <a:ext cx="1440269" cy="1818659"/>
        </a:xfrm>
        <a:prstGeom prst="rect">
          <a:avLst/>
        </a:prstGeom>
        <a:solidFill>
          <a:schemeClr val="accent1"/>
        </a:solidFill>
        <a:ln cmpd="tri">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fontAlgn="base">
            <a:spcBef>
              <a:spcPct val="0"/>
            </a:spcBef>
            <a:spcAft>
              <a:spcPct val="0"/>
            </a:spcAft>
            <a:defRPr/>
          </a:pPr>
          <a:r>
            <a:rPr lang="en-US" sz="1400" b="1" i="1">
              <a:solidFill>
                <a:srgbClr val="FFFFFF"/>
              </a:solidFill>
              <a:latin typeface="Maiandra GD" pitchFamily="34" charset="0"/>
            </a:rPr>
            <a:t>FINANCIAL</a:t>
          </a:r>
          <a:endParaRPr lang="en-MY" sz="1400" b="1" i="1">
            <a:solidFill>
              <a:srgbClr val="FFFFFF"/>
            </a:solidFill>
            <a:latin typeface="Maiandra GD" pitchFamily="34" charset="0"/>
          </a:endParaRPr>
        </a:p>
      </xdr:txBody>
    </xdr:sp>
    <xdr:clientData/>
  </xdr:twoCellAnchor>
  <xdr:twoCellAnchor>
    <xdr:from>
      <xdr:col>6</xdr:col>
      <xdr:colOff>124993</xdr:colOff>
      <xdr:row>13</xdr:row>
      <xdr:rowOff>138261</xdr:rowOff>
    </xdr:from>
    <xdr:to>
      <xdr:col>14</xdr:col>
      <xdr:colOff>446795</xdr:colOff>
      <xdr:row>15</xdr:row>
      <xdr:rowOff>47342</xdr:rowOff>
    </xdr:to>
    <xdr:sp macro="" textlink="">
      <xdr:nvSpPr>
        <xdr:cNvPr id="8" name="Oval 11">
          <a:extLst>
            <a:ext uri="{FF2B5EF4-FFF2-40B4-BE49-F238E27FC236}">
              <a16:creationId xmlns:a16="http://schemas.microsoft.com/office/drawing/2014/main" id="{F32E8AA5-B812-4909-860C-3BCD91CE736A}"/>
            </a:ext>
          </a:extLst>
        </xdr:cNvPr>
        <xdr:cNvSpPr>
          <a:spLocks noChangeArrowheads="1"/>
        </xdr:cNvSpPr>
      </xdr:nvSpPr>
      <xdr:spPr bwMode="auto">
        <a:xfrm>
          <a:off x="3849268" y="2652861"/>
          <a:ext cx="5198602" cy="290081"/>
        </a:xfrm>
        <a:prstGeom prst="roundRect">
          <a:avLst>
            <a:gd name="adj" fmla="val 16667"/>
          </a:avLst>
        </a:prstGeom>
        <a:solidFill>
          <a:schemeClr val="bg1"/>
        </a:solidFill>
        <a:ln w="9525">
          <a:solidFill>
            <a:schemeClr val="tx1"/>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eaLnBrk="0" hangingPunct="0"/>
          <a:r>
            <a:rPr lang="en-US" sz="1600">
              <a:latin typeface="Arial Narrow" panose="020B0606020202030204" pitchFamily="34" charset="0"/>
            </a:rPr>
            <a:t>F1 Minimum Conversion Cost (60%)</a:t>
          </a:r>
          <a:endParaRPr lang="en-US" sz="1600">
            <a:solidFill>
              <a:schemeClr val="tx1"/>
            </a:solidFill>
            <a:effectLst/>
            <a:latin typeface="Arial Narrow" panose="020B0606020202030204" pitchFamily="34" charset="0"/>
          </a:endParaRPr>
        </a:p>
      </xdr:txBody>
    </xdr:sp>
    <xdr:clientData/>
  </xdr:twoCellAnchor>
  <xdr:twoCellAnchor>
    <xdr:from>
      <xdr:col>12</xdr:col>
      <xdr:colOff>204776</xdr:colOff>
      <xdr:row>16</xdr:row>
      <xdr:rowOff>130019</xdr:rowOff>
    </xdr:from>
    <xdr:to>
      <xdr:col>18</xdr:col>
      <xdr:colOff>56029</xdr:colOff>
      <xdr:row>18</xdr:row>
      <xdr:rowOff>122465</xdr:rowOff>
    </xdr:to>
    <xdr:sp macro="" textlink="">
      <xdr:nvSpPr>
        <xdr:cNvPr id="9" name="Oval 11">
          <a:extLst>
            <a:ext uri="{FF2B5EF4-FFF2-40B4-BE49-F238E27FC236}">
              <a16:creationId xmlns:a16="http://schemas.microsoft.com/office/drawing/2014/main" id="{81D53805-36C8-49D1-BEA3-D104FB4778D7}"/>
            </a:ext>
          </a:extLst>
        </xdr:cNvPr>
        <xdr:cNvSpPr>
          <a:spLocks noChangeArrowheads="1"/>
        </xdr:cNvSpPr>
      </xdr:nvSpPr>
      <xdr:spPr bwMode="auto">
        <a:xfrm>
          <a:off x="7607062" y="3232448"/>
          <a:ext cx="3525181" cy="373446"/>
        </a:xfrm>
        <a:prstGeom prst="roundRect">
          <a:avLst>
            <a:gd name="adj" fmla="val 16667"/>
          </a:avLst>
        </a:prstGeom>
        <a:solidFill>
          <a:schemeClr val="bg1"/>
        </a:solidFill>
        <a:ln w="9525">
          <a:solidFill>
            <a:schemeClr val="tx1"/>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eaLnBrk="0" hangingPunct="0"/>
          <a:r>
            <a:rPr lang="en-US" sz="1600">
              <a:latin typeface="Arial Narrow" panose="020B0606020202030204" pitchFamily="34" charset="0"/>
            </a:rPr>
            <a:t>F2 Minimum Manufacturing Variance (40%)</a:t>
          </a:r>
          <a:endParaRPr lang="en-US" sz="1600">
            <a:solidFill>
              <a:schemeClr val="tx1"/>
            </a:solidFill>
            <a:effectLst/>
            <a:latin typeface="Arial Narrow" panose="020B0606020202030204" pitchFamily="34" charset="0"/>
          </a:endParaRPr>
        </a:p>
      </xdr:txBody>
    </xdr:sp>
    <xdr:clientData/>
  </xdr:twoCellAnchor>
  <xdr:twoCellAnchor>
    <xdr:from>
      <xdr:col>1</xdr:col>
      <xdr:colOff>203</xdr:colOff>
      <xdr:row>22</xdr:row>
      <xdr:rowOff>25336</xdr:rowOff>
    </xdr:from>
    <xdr:to>
      <xdr:col>2</xdr:col>
      <xdr:colOff>373672</xdr:colOff>
      <xdr:row>31</xdr:row>
      <xdr:rowOff>176892</xdr:rowOff>
    </xdr:to>
    <xdr:sp macro="" textlink="">
      <xdr:nvSpPr>
        <xdr:cNvPr id="10" name="Rectangle 9">
          <a:extLst>
            <a:ext uri="{FF2B5EF4-FFF2-40B4-BE49-F238E27FC236}">
              <a16:creationId xmlns:a16="http://schemas.microsoft.com/office/drawing/2014/main" id="{CEBA4977-F31E-491C-ADF8-A6818F0F8A1B}"/>
            </a:ext>
          </a:extLst>
        </xdr:cNvPr>
        <xdr:cNvSpPr/>
      </xdr:nvSpPr>
      <xdr:spPr>
        <a:xfrm>
          <a:off x="219278" y="4254436"/>
          <a:ext cx="1440269" cy="1866056"/>
        </a:xfrm>
        <a:prstGeom prst="rect">
          <a:avLst/>
        </a:prstGeom>
        <a:solidFill>
          <a:schemeClr val="accent1"/>
        </a:solidFill>
        <a:ln cmpd="tri">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fontAlgn="base">
            <a:spcBef>
              <a:spcPct val="0"/>
            </a:spcBef>
            <a:spcAft>
              <a:spcPct val="0"/>
            </a:spcAft>
            <a:defRPr/>
          </a:pPr>
          <a:r>
            <a:rPr lang="en-US" sz="1400" b="1" i="1">
              <a:solidFill>
                <a:srgbClr val="FFFFFF"/>
              </a:solidFill>
              <a:latin typeface="Maiandra GD" pitchFamily="34" charset="0"/>
            </a:rPr>
            <a:t>CUSTOMER</a:t>
          </a:r>
          <a:endParaRPr lang="en-MY" sz="1400" b="1" i="1">
            <a:solidFill>
              <a:srgbClr val="FFFFFF"/>
            </a:solidFill>
            <a:latin typeface="Maiandra GD" pitchFamily="34" charset="0"/>
          </a:endParaRPr>
        </a:p>
      </xdr:txBody>
    </xdr:sp>
    <xdr:clientData/>
  </xdr:twoCellAnchor>
  <xdr:twoCellAnchor>
    <xdr:from>
      <xdr:col>2</xdr:col>
      <xdr:colOff>390525</xdr:colOff>
      <xdr:row>22</xdr:row>
      <xdr:rowOff>28575</xdr:rowOff>
    </xdr:from>
    <xdr:to>
      <xdr:col>18</xdr:col>
      <xdr:colOff>533400</xdr:colOff>
      <xdr:row>31</xdr:row>
      <xdr:rowOff>161925</xdr:rowOff>
    </xdr:to>
    <xdr:sp macro="" textlink="">
      <xdr:nvSpPr>
        <xdr:cNvPr id="172728" name="Rectangle 10">
          <a:extLst>
            <a:ext uri="{FF2B5EF4-FFF2-40B4-BE49-F238E27FC236}">
              <a16:creationId xmlns:a16="http://schemas.microsoft.com/office/drawing/2014/main" id="{EFC801E1-3A3B-44E7-82A5-81390DBAC8A2}"/>
            </a:ext>
          </a:extLst>
        </xdr:cNvPr>
        <xdr:cNvSpPr>
          <a:spLocks noChangeArrowheads="1"/>
        </xdr:cNvSpPr>
      </xdr:nvSpPr>
      <xdr:spPr bwMode="auto">
        <a:xfrm>
          <a:off x="1676400" y="4257675"/>
          <a:ext cx="9896475" cy="1847850"/>
        </a:xfrm>
        <a:prstGeom prst="rect">
          <a:avLst/>
        </a:prstGeom>
        <a:solidFill>
          <a:srgbClr val="FFFFFF"/>
        </a:solidFill>
        <a:ln w="9525" algn="ctr">
          <a:solidFill>
            <a:srgbClr val="000000"/>
          </a:solidFill>
          <a:round/>
          <a:headEnd/>
          <a:tailEnd/>
        </a:ln>
      </xdr:spPr>
    </xdr:sp>
    <xdr:clientData/>
  </xdr:twoCellAnchor>
  <xdr:twoCellAnchor>
    <xdr:from>
      <xdr:col>2</xdr:col>
      <xdr:colOff>434215</xdr:colOff>
      <xdr:row>9</xdr:row>
      <xdr:rowOff>0</xdr:rowOff>
    </xdr:from>
    <xdr:to>
      <xdr:col>18</xdr:col>
      <xdr:colOff>560295</xdr:colOff>
      <xdr:row>12</xdr:row>
      <xdr:rowOff>72278</xdr:rowOff>
    </xdr:to>
    <xdr:sp macro="" textlink="">
      <xdr:nvSpPr>
        <xdr:cNvPr id="12" name="Rectangle 11">
          <a:extLst>
            <a:ext uri="{FF2B5EF4-FFF2-40B4-BE49-F238E27FC236}">
              <a16:creationId xmlns:a16="http://schemas.microsoft.com/office/drawing/2014/main" id="{B5342723-52CC-43FF-BA00-B0C184F737BA}"/>
            </a:ext>
          </a:extLst>
        </xdr:cNvPr>
        <xdr:cNvSpPr/>
      </xdr:nvSpPr>
      <xdr:spPr>
        <a:xfrm>
          <a:off x="1720090" y="1752600"/>
          <a:ext cx="9879680" cy="643778"/>
        </a:xfrm>
        <a:prstGeom prst="rect">
          <a:avLst/>
        </a:prstGeom>
        <a:solidFill>
          <a:schemeClr val="accent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fontAlgn="base">
            <a:spcBef>
              <a:spcPct val="0"/>
            </a:spcBef>
            <a:spcAft>
              <a:spcPct val="0"/>
            </a:spcAft>
            <a:defRPr/>
          </a:pPr>
          <a:r>
            <a:rPr lang="en-US" altLang="en-US" sz="1800" b="0">
              <a:solidFill>
                <a:schemeClr val="bg1"/>
              </a:solidFill>
              <a:latin typeface="Arial Narrow" pitchFamily="34" charset="0"/>
            </a:rPr>
            <a:t>Striving to be World</a:t>
          </a:r>
          <a:r>
            <a:rPr lang="en-US" altLang="en-US" sz="1800" b="0" baseline="0">
              <a:solidFill>
                <a:schemeClr val="bg1"/>
              </a:solidFill>
              <a:latin typeface="Arial Narrow" pitchFamily="34" charset="0"/>
            </a:rPr>
            <a:t> Class Tire manufacturing with Competitive Cost, Production Excellent, and Employee Well Being</a:t>
          </a:r>
          <a:endParaRPr lang="en-MY" sz="1800" b="0">
            <a:solidFill>
              <a:srgbClr val="FFFFFF"/>
            </a:solidFill>
            <a:latin typeface="Arial Narrow" pitchFamily="34" charset="0"/>
          </a:endParaRPr>
        </a:p>
      </xdr:txBody>
    </xdr:sp>
    <xdr:clientData/>
  </xdr:twoCellAnchor>
  <xdr:twoCellAnchor>
    <xdr:from>
      <xdr:col>1</xdr:col>
      <xdr:colOff>13551</xdr:colOff>
      <xdr:row>9</xdr:row>
      <xdr:rowOff>5227</xdr:rowOff>
    </xdr:from>
    <xdr:to>
      <xdr:col>2</xdr:col>
      <xdr:colOff>379653</xdr:colOff>
      <xdr:row>11</xdr:row>
      <xdr:rowOff>181700</xdr:rowOff>
    </xdr:to>
    <xdr:sp macro="" textlink="">
      <xdr:nvSpPr>
        <xdr:cNvPr id="13" name="TextBox 53">
          <a:extLst>
            <a:ext uri="{FF2B5EF4-FFF2-40B4-BE49-F238E27FC236}">
              <a16:creationId xmlns:a16="http://schemas.microsoft.com/office/drawing/2014/main" id="{E092CF42-D2A7-4BF1-B338-D3B70EFA19A3}"/>
            </a:ext>
          </a:extLst>
        </xdr:cNvPr>
        <xdr:cNvSpPr txBox="1">
          <a:spLocks noChangeArrowheads="1"/>
        </xdr:cNvSpPr>
      </xdr:nvSpPr>
      <xdr:spPr bwMode="auto">
        <a:xfrm>
          <a:off x="232626" y="1757827"/>
          <a:ext cx="1432902" cy="557473"/>
        </a:xfrm>
        <a:prstGeom prst="rect">
          <a:avLst/>
        </a:prstGeom>
        <a:solidFill>
          <a:schemeClr val="bg1"/>
        </a:solidFill>
        <a:ln w="9525">
          <a:noFill/>
          <a:miter lim="800000"/>
          <a:headEnd/>
          <a:tailEnd/>
        </a:ln>
        <a:effectLst>
          <a:outerShdw blurRad="50800" dist="38100" dir="5400000" algn="t" rotWithShape="0">
            <a:prstClr val="black">
              <a:alpha val="40000"/>
            </a:prstClr>
          </a:outerShdw>
        </a:effectLst>
      </xdr:spPr>
      <xdr:txBody>
        <a:bodyPr wrap="square" lIns="45720" rIns="4572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fontAlgn="base">
            <a:spcBef>
              <a:spcPct val="0"/>
            </a:spcBef>
            <a:spcAft>
              <a:spcPct val="0"/>
            </a:spcAft>
            <a:buSzPct val="65000"/>
            <a:defRPr/>
          </a:pPr>
          <a:r>
            <a:rPr lang="en-US" sz="1600" b="1" i="1">
              <a:solidFill>
                <a:srgbClr val="000000"/>
              </a:solidFill>
              <a:cs typeface="Arial" charset="0"/>
            </a:rPr>
            <a:t>Division</a:t>
          </a:r>
        </a:p>
        <a:p>
          <a:pPr algn="ctr" fontAlgn="base">
            <a:spcBef>
              <a:spcPct val="0"/>
            </a:spcBef>
            <a:spcAft>
              <a:spcPct val="0"/>
            </a:spcAft>
            <a:buSzPct val="65000"/>
            <a:defRPr/>
          </a:pPr>
          <a:r>
            <a:rPr lang="en-US" sz="1600" b="1" i="1">
              <a:solidFill>
                <a:srgbClr val="000000"/>
              </a:solidFill>
              <a:cs typeface="Arial" charset="0"/>
            </a:rPr>
            <a:t>Strategy Map</a:t>
          </a:r>
        </a:p>
      </xdr:txBody>
    </xdr:sp>
    <xdr:clientData/>
  </xdr:twoCellAnchor>
  <xdr:twoCellAnchor>
    <xdr:from>
      <xdr:col>1</xdr:col>
      <xdr:colOff>0</xdr:colOff>
      <xdr:row>32</xdr:row>
      <xdr:rowOff>23976</xdr:rowOff>
    </xdr:from>
    <xdr:to>
      <xdr:col>2</xdr:col>
      <xdr:colOff>373469</xdr:colOff>
      <xdr:row>52</xdr:row>
      <xdr:rowOff>36853</xdr:rowOff>
    </xdr:to>
    <xdr:sp macro="" textlink="">
      <xdr:nvSpPr>
        <xdr:cNvPr id="14" name="Rectangle 13">
          <a:extLst>
            <a:ext uri="{FF2B5EF4-FFF2-40B4-BE49-F238E27FC236}">
              <a16:creationId xmlns:a16="http://schemas.microsoft.com/office/drawing/2014/main" id="{B0127425-70AB-4F37-B161-B4B986DDEBE4}"/>
            </a:ext>
          </a:extLst>
        </xdr:cNvPr>
        <xdr:cNvSpPr/>
      </xdr:nvSpPr>
      <xdr:spPr>
        <a:xfrm>
          <a:off x="219075" y="6158076"/>
          <a:ext cx="1440269" cy="3822877"/>
        </a:xfrm>
        <a:prstGeom prst="rect">
          <a:avLst/>
        </a:prstGeom>
        <a:solidFill>
          <a:schemeClr val="accent1"/>
        </a:solidFill>
        <a:ln cmpd="tri">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fontAlgn="base">
            <a:spcBef>
              <a:spcPct val="0"/>
            </a:spcBef>
            <a:spcAft>
              <a:spcPct val="0"/>
            </a:spcAft>
            <a:defRPr/>
          </a:pPr>
          <a:r>
            <a:rPr lang="en-US" sz="1400" b="1" i="1">
              <a:solidFill>
                <a:srgbClr val="FFFFFF"/>
              </a:solidFill>
              <a:latin typeface="Maiandra GD" pitchFamily="34" charset="0"/>
            </a:rPr>
            <a:t>INTERNAL PROCESS</a:t>
          </a:r>
          <a:endParaRPr lang="en-MY" sz="1400" b="1" i="1">
            <a:solidFill>
              <a:srgbClr val="FFFFFF"/>
            </a:solidFill>
            <a:latin typeface="Maiandra GD" pitchFamily="34" charset="0"/>
          </a:endParaRPr>
        </a:p>
      </xdr:txBody>
    </xdr:sp>
    <xdr:clientData/>
  </xdr:twoCellAnchor>
  <xdr:twoCellAnchor>
    <xdr:from>
      <xdr:col>1</xdr:col>
      <xdr:colOff>884</xdr:colOff>
      <xdr:row>52</xdr:row>
      <xdr:rowOff>61233</xdr:rowOff>
    </xdr:from>
    <xdr:to>
      <xdr:col>2</xdr:col>
      <xdr:colOff>374353</xdr:colOff>
      <xdr:row>64</xdr:row>
      <xdr:rowOff>161924</xdr:rowOff>
    </xdr:to>
    <xdr:sp macro="" textlink="">
      <xdr:nvSpPr>
        <xdr:cNvPr id="15" name="Rectangle 14">
          <a:extLst>
            <a:ext uri="{FF2B5EF4-FFF2-40B4-BE49-F238E27FC236}">
              <a16:creationId xmlns:a16="http://schemas.microsoft.com/office/drawing/2014/main" id="{054183CF-52C5-4E71-B592-D3C3C6755E01}"/>
            </a:ext>
          </a:extLst>
        </xdr:cNvPr>
        <xdr:cNvSpPr/>
      </xdr:nvSpPr>
      <xdr:spPr>
        <a:xfrm>
          <a:off x="219959" y="10005333"/>
          <a:ext cx="1440269" cy="2386691"/>
        </a:xfrm>
        <a:prstGeom prst="rect">
          <a:avLst/>
        </a:prstGeom>
        <a:solidFill>
          <a:schemeClr val="accent1"/>
        </a:solidFill>
        <a:ln cmpd="tri">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fontAlgn="base">
            <a:spcBef>
              <a:spcPct val="0"/>
            </a:spcBef>
            <a:spcAft>
              <a:spcPct val="0"/>
            </a:spcAft>
            <a:defRPr/>
          </a:pPr>
          <a:r>
            <a:rPr lang="en-US" sz="1400" b="1" i="1">
              <a:solidFill>
                <a:srgbClr val="FFFFFF"/>
              </a:solidFill>
              <a:latin typeface="Maiandra GD" pitchFamily="34" charset="0"/>
            </a:rPr>
            <a:t>LEARNING &amp; GROWTH</a:t>
          </a:r>
          <a:endParaRPr lang="en-MY" sz="1400" b="1" i="1">
            <a:solidFill>
              <a:srgbClr val="FFFFFF"/>
            </a:solidFill>
            <a:latin typeface="Maiandra GD" pitchFamily="34" charset="0"/>
          </a:endParaRPr>
        </a:p>
      </xdr:txBody>
    </xdr:sp>
    <xdr:clientData/>
  </xdr:twoCellAnchor>
  <xdr:twoCellAnchor>
    <xdr:from>
      <xdr:col>6</xdr:col>
      <xdr:colOff>80951</xdr:colOff>
      <xdr:row>12</xdr:row>
      <xdr:rowOff>36291</xdr:rowOff>
    </xdr:from>
    <xdr:to>
      <xdr:col>14</xdr:col>
      <xdr:colOff>391812</xdr:colOff>
      <xdr:row>14</xdr:row>
      <xdr:rowOff>126697</xdr:rowOff>
    </xdr:to>
    <xdr:sp macro="" textlink="">
      <xdr:nvSpPr>
        <xdr:cNvPr id="16" name="TextBox 1">
          <a:extLst>
            <a:ext uri="{FF2B5EF4-FFF2-40B4-BE49-F238E27FC236}">
              <a16:creationId xmlns:a16="http://schemas.microsoft.com/office/drawing/2014/main" id="{00DC8C00-6348-45FB-BB6F-D59CCEF65AD2}"/>
            </a:ext>
          </a:extLst>
        </xdr:cNvPr>
        <xdr:cNvSpPr txBox="1"/>
      </xdr:nvSpPr>
      <xdr:spPr>
        <a:xfrm>
          <a:off x="3809308" y="2376720"/>
          <a:ext cx="5209433" cy="47140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b="1"/>
            <a:t>Decreasing Production Cost</a:t>
          </a:r>
          <a:endParaRPr lang="en-US" sz="1600"/>
        </a:p>
      </xdr:txBody>
    </xdr:sp>
    <xdr:clientData/>
  </xdr:twoCellAnchor>
  <xdr:twoCellAnchor>
    <xdr:from>
      <xdr:col>3</xdr:col>
      <xdr:colOff>169332</xdr:colOff>
      <xdr:row>33</xdr:row>
      <xdr:rowOff>45372</xdr:rowOff>
    </xdr:from>
    <xdr:to>
      <xdr:col>8</xdr:col>
      <xdr:colOff>296313</xdr:colOff>
      <xdr:row>34</xdr:row>
      <xdr:rowOff>166368</xdr:rowOff>
    </xdr:to>
    <xdr:sp macro="" textlink="">
      <xdr:nvSpPr>
        <xdr:cNvPr id="17" name="TextBox 50">
          <a:extLst>
            <a:ext uri="{FF2B5EF4-FFF2-40B4-BE49-F238E27FC236}">
              <a16:creationId xmlns:a16="http://schemas.microsoft.com/office/drawing/2014/main" id="{F241A4D2-CAA3-4385-99AD-B8E9694BD9EA}"/>
            </a:ext>
          </a:extLst>
        </xdr:cNvPr>
        <xdr:cNvSpPr txBox="1"/>
      </xdr:nvSpPr>
      <xdr:spPr>
        <a:xfrm>
          <a:off x="2064807" y="6369972"/>
          <a:ext cx="3174981" cy="31149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fontAlgn="base"/>
          <a:r>
            <a:rPr lang="en-US" sz="1400" b="1"/>
            <a:t>Manufacturing Excellence</a:t>
          </a:r>
          <a:endParaRPr lang="en-US" sz="1400"/>
        </a:p>
      </xdr:txBody>
    </xdr:sp>
    <xdr:clientData/>
  </xdr:twoCellAnchor>
  <xdr:twoCellAnchor>
    <xdr:from>
      <xdr:col>3</xdr:col>
      <xdr:colOff>412839</xdr:colOff>
      <xdr:row>40</xdr:row>
      <xdr:rowOff>43985</xdr:rowOff>
    </xdr:from>
    <xdr:to>
      <xdr:col>7</xdr:col>
      <xdr:colOff>412840</xdr:colOff>
      <xdr:row>41</xdr:row>
      <xdr:rowOff>110660</xdr:rowOff>
    </xdr:to>
    <xdr:sp macro="" textlink="">
      <xdr:nvSpPr>
        <xdr:cNvPr id="18" name="Oval 13">
          <a:extLst>
            <a:ext uri="{FF2B5EF4-FFF2-40B4-BE49-F238E27FC236}">
              <a16:creationId xmlns:a16="http://schemas.microsoft.com/office/drawing/2014/main" id="{C3384459-E7B3-4C22-AA93-A0FA3387B45D}"/>
            </a:ext>
          </a:extLst>
        </xdr:cNvPr>
        <xdr:cNvSpPr>
          <a:spLocks noChangeArrowheads="1"/>
        </xdr:cNvSpPr>
      </xdr:nvSpPr>
      <xdr:spPr bwMode="auto">
        <a:xfrm>
          <a:off x="2308314" y="7702085"/>
          <a:ext cx="2438401" cy="257175"/>
        </a:xfrm>
        <a:prstGeom prst="roundRect">
          <a:avLst>
            <a:gd name="adj" fmla="val 16667"/>
          </a:avLst>
        </a:prstGeom>
        <a:solidFill>
          <a:schemeClr val="bg1"/>
        </a:solidFill>
        <a:ln w="9525">
          <a:solidFill>
            <a:schemeClr val="tx1"/>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eaLnBrk="0" hangingPunct="0"/>
          <a:r>
            <a:rPr lang="en-US" sz="1400"/>
            <a:t>P2 Excellent Planning (15%)</a:t>
          </a:r>
        </a:p>
      </xdr:txBody>
    </xdr:sp>
    <xdr:clientData/>
  </xdr:twoCellAnchor>
  <xdr:twoCellAnchor>
    <xdr:from>
      <xdr:col>3</xdr:col>
      <xdr:colOff>0</xdr:colOff>
      <xdr:row>23</xdr:row>
      <xdr:rowOff>13828</xdr:rowOff>
    </xdr:from>
    <xdr:to>
      <xdr:col>8</xdr:col>
      <xdr:colOff>398162</xdr:colOff>
      <xdr:row>24</xdr:row>
      <xdr:rowOff>121903</xdr:rowOff>
    </xdr:to>
    <xdr:sp macro="" textlink="">
      <xdr:nvSpPr>
        <xdr:cNvPr id="19" name="Rectangle 33848">
          <a:extLst>
            <a:ext uri="{FF2B5EF4-FFF2-40B4-BE49-F238E27FC236}">
              <a16:creationId xmlns:a16="http://schemas.microsoft.com/office/drawing/2014/main" id="{C48BA505-BBAA-4EFC-94B3-98A7A94CC273}"/>
            </a:ext>
          </a:extLst>
        </xdr:cNvPr>
        <xdr:cNvSpPr>
          <a:spLocks noChangeArrowheads="1"/>
        </xdr:cNvSpPr>
      </xdr:nvSpPr>
      <xdr:spPr bwMode="auto">
        <a:xfrm>
          <a:off x="1895475" y="4433428"/>
          <a:ext cx="3446162" cy="298575"/>
        </a:xfrm>
        <a:prstGeom prst="flowChartAlternateProcess">
          <a:avLst/>
        </a:prstGeom>
        <a:solidFill>
          <a:sysClr val="window" lastClr="FFFFFF"/>
        </a:solidFill>
        <a:ln w="9525" algn="ctr">
          <a:solidFill>
            <a:schemeClr val="tx1"/>
          </a:solidFill>
          <a:miter lim="800000"/>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fontAlgn="base">
            <a:spcBef>
              <a:spcPct val="0"/>
            </a:spcBef>
            <a:spcAft>
              <a:spcPct val="0"/>
            </a:spcAft>
          </a:pPr>
          <a:r>
            <a:rPr lang="en-US" sz="1400">
              <a:solidFill>
                <a:srgbClr val="000000"/>
              </a:solidFill>
              <a:latin typeface="Arial Narrow" pitchFamily="34" charset="0"/>
              <a:ea typeface="MS PGothic"/>
              <a:cs typeface="MS PGothic"/>
            </a:rPr>
            <a:t>C2 Maximized Production Out Put (60%)</a:t>
          </a:r>
          <a:endParaRPr lang="id-ID" sz="1400">
            <a:solidFill>
              <a:srgbClr val="000000"/>
            </a:solidFill>
            <a:latin typeface="Arial Narrow" pitchFamily="34" charset="0"/>
            <a:ea typeface="MS PGothic"/>
            <a:cs typeface="MS PGothic"/>
          </a:endParaRPr>
        </a:p>
      </xdr:txBody>
    </xdr:sp>
    <xdr:clientData/>
  </xdr:twoCellAnchor>
  <xdr:twoCellAnchor>
    <xdr:from>
      <xdr:col>14</xdr:col>
      <xdr:colOff>446796</xdr:colOff>
      <xdr:row>14</xdr:row>
      <xdr:rowOff>92802</xdr:rowOff>
    </xdr:from>
    <xdr:to>
      <xdr:col>15</xdr:col>
      <xdr:colOff>130404</xdr:colOff>
      <xdr:row>16</xdr:row>
      <xdr:rowOff>130019</xdr:rowOff>
    </xdr:to>
    <xdr:cxnSp macro="">
      <xdr:nvCxnSpPr>
        <xdr:cNvPr id="20" name="Curved Connector 19">
          <a:extLst>
            <a:ext uri="{FF2B5EF4-FFF2-40B4-BE49-F238E27FC236}">
              <a16:creationId xmlns:a16="http://schemas.microsoft.com/office/drawing/2014/main" id="{85DDF72A-BD2F-4467-86F9-84EC59D1B584}"/>
            </a:ext>
          </a:extLst>
        </xdr:cNvPr>
        <xdr:cNvCxnSpPr>
          <a:stCxn id="9" idx="0"/>
          <a:endCxn id="8" idx="3"/>
        </xdr:cNvCxnSpPr>
      </xdr:nvCxnSpPr>
      <xdr:spPr>
        <a:xfrm rot="16200000" flipV="1">
          <a:off x="9012581" y="2875375"/>
          <a:ext cx="418217" cy="295929"/>
        </a:xfrm>
        <a:prstGeom prst="curvedConnector2">
          <a:avLst/>
        </a:prstGeom>
        <a:ln w="38100">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508001</xdr:colOff>
      <xdr:row>15</xdr:row>
      <xdr:rowOff>40822</xdr:rowOff>
    </xdr:from>
    <xdr:to>
      <xdr:col>13</xdr:col>
      <xdr:colOff>508000</xdr:colOff>
      <xdr:row>34</xdr:row>
      <xdr:rowOff>61988</xdr:rowOff>
    </xdr:to>
    <xdr:cxnSp macro="">
      <xdr:nvCxnSpPr>
        <xdr:cNvPr id="21" name="Curved Connector 20">
          <a:extLst>
            <a:ext uri="{FF2B5EF4-FFF2-40B4-BE49-F238E27FC236}">
              <a16:creationId xmlns:a16="http://schemas.microsoft.com/office/drawing/2014/main" id="{8EE7EBDC-821C-4453-8C4E-1D216BD06CE0}"/>
            </a:ext>
          </a:extLst>
        </xdr:cNvPr>
        <xdr:cNvCxnSpPr/>
      </xdr:nvCxnSpPr>
      <xdr:spPr>
        <a:xfrm rot="10800000">
          <a:off x="5451476" y="2936422"/>
          <a:ext cx="3047999" cy="3640666"/>
        </a:xfrm>
        <a:prstGeom prst="curvedConnector3">
          <a:avLst>
            <a:gd name="adj1" fmla="val 38261"/>
          </a:avLst>
        </a:prstGeom>
        <a:ln w="38100">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519214</xdr:colOff>
      <xdr:row>22</xdr:row>
      <xdr:rowOff>43118</xdr:rowOff>
    </xdr:from>
    <xdr:to>
      <xdr:col>14</xdr:col>
      <xdr:colOff>570501</xdr:colOff>
      <xdr:row>24</xdr:row>
      <xdr:rowOff>4904</xdr:rowOff>
    </xdr:to>
    <xdr:sp macro="" textlink="">
      <xdr:nvSpPr>
        <xdr:cNvPr id="22" name="TextBox 47">
          <a:extLst>
            <a:ext uri="{FF2B5EF4-FFF2-40B4-BE49-F238E27FC236}">
              <a16:creationId xmlns:a16="http://schemas.microsoft.com/office/drawing/2014/main" id="{02D27A4F-C620-43FF-B807-137CC3E19AF2}"/>
            </a:ext>
          </a:extLst>
        </xdr:cNvPr>
        <xdr:cNvSpPr txBox="1"/>
      </xdr:nvSpPr>
      <xdr:spPr>
        <a:xfrm>
          <a:off x="3635250" y="4288547"/>
          <a:ext cx="5562180" cy="34278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fontAlgn="base"/>
          <a:r>
            <a:rPr lang="en-US" sz="1600" b="1"/>
            <a:t>Trust and Loyalty</a:t>
          </a:r>
          <a:endParaRPr lang="en-US" sz="1600"/>
        </a:p>
      </xdr:txBody>
    </xdr:sp>
    <xdr:clientData/>
  </xdr:twoCellAnchor>
  <xdr:twoCellAnchor>
    <xdr:from>
      <xdr:col>16</xdr:col>
      <xdr:colOff>257738</xdr:colOff>
      <xdr:row>23</xdr:row>
      <xdr:rowOff>133404</xdr:rowOff>
    </xdr:from>
    <xdr:to>
      <xdr:col>18</xdr:col>
      <xdr:colOff>77789</xdr:colOff>
      <xdr:row>33</xdr:row>
      <xdr:rowOff>115234</xdr:rowOff>
    </xdr:to>
    <xdr:cxnSp macro="">
      <xdr:nvCxnSpPr>
        <xdr:cNvPr id="23" name="Curved Connector 22">
          <a:extLst>
            <a:ext uri="{FF2B5EF4-FFF2-40B4-BE49-F238E27FC236}">
              <a16:creationId xmlns:a16="http://schemas.microsoft.com/office/drawing/2014/main" id="{B21FD670-943C-4FF3-BCA8-F6A9728EBB0E}"/>
            </a:ext>
          </a:extLst>
        </xdr:cNvPr>
        <xdr:cNvCxnSpPr/>
      </xdr:nvCxnSpPr>
      <xdr:spPr>
        <a:xfrm rot="5400000" flipH="1" flipV="1">
          <a:off x="9654224" y="4976793"/>
          <a:ext cx="1886830" cy="1039251"/>
        </a:xfrm>
        <a:prstGeom prst="curvedConnector4">
          <a:avLst>
            <a:gd name="adj1" fmla="val 15644"/>
            <a:gd name="adj2" fmla="val 115307"/>
          </a:avLst>
        </a:prstGeom>
        <a:ln w="38100">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482423</xdr:colOff>
      <xdr:row>33</xdr:row>
      <xdr:rowOff>17741</xdr:rowOff>
    </xdr:from>
    <xdr:to>
      <xdr:col>20</xdr:col>
      <xdr:colOff>5078</xdr:colOff>
      <xdr:row>34</xdr:row>
      <xdr:rowOff>138737</xdr:rowOff>
    </xdr:to>
    <xdr:sp macro="" textlink="">
      <xdr:nvSpPr>
        <xdr:cNvPr id="24" name="TextBox 63">
          <a:extLst>
            <a:ext uri="{FF2B5EF4-FFF2-40B4-BE49-F238E27FC236}">
              <a16:creationId xmlns:a16="http://schemas.microsoft.com/office/drawing/2014/main" id="{576536DE-B94D-4FAB-8516-AFD92814AB21}"/>
            </a:ext>
          </a:extLst>
        </xdr:cNvPr>
        <xdr:cNvSpPr txBox="1"/>
      </xdr:nvSpPr>
      <xdr:spPr>
        <a:xfrm>
          <a:off x="7272387" y="6358670"/>
          <a:ext cx="4530084" cy="31149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eaLnBrk="0" fontAlgn="base" hangingPunct="0"/>
          <a:r>
            <a:rPr lang="en-US" sz="1400" b="1"/>
            <a:t>Manufacturing Efficiency</a:t>
          </a:r>
          <a:endParaRPr lang="en-US" sz="1400"/>
        </a:p>
      </xdr:txBody>
    </xdr:sp>
    <xdr:clientData/>
  </xdr:twoCellAnchor>
  <xdr:twoCellAnchor>
    <xdr:from>
      <xdr:col>5</xdr:col>
      <xdr:colOff>560917</xdr:colOff>
      <xdr:row>23</xdr:row>
      <xdr:rowOff>165153</xdr:rowOff>
    </xdr:from>
    <xdr:to>
      <xdr:col>12</xdr:col>
      <xdr:colOff>289455</xdr:colOff>
      <xdr:row>33</xdr:row>
      <xdr:rowOff>31750</xdr:rowOff>
    </xdr:to>
    <xdr:cxnSp macro="">
      <xdr:nvCxnSpPr>
        <xdr:cNvPr id="25" name="Curved Connector 24">
          <a:extLst>
            <a:ext uri="{FF2B5EF4-FFF2-40B4-BE49-F238E27FC236}">
              <a16:creationId xmlns:a16="http://schemas.microsoft.com/office/drawing/2014/main" id="{37A2F0A9-2A27-4C75-8D5D-8B92C50C4A18}"/>
            </a:ext>
          </a:extLst>
        </xdr:cNvPr>
        <xdr:cNvCxnSpPr>
          <a:endCxn id="50" idx="1"/>
        </xdr:cNvCxnSpPr>
      </xdr:nvCxnSpPr>
      <xdr:spPr>
        <a:xfrm flipV="1">
          <a:off x="3675592" y="4584753"/>
          <a:ext cx="3995738" cy="1771597"/>
        </a:xfrm>
        <a:prstGeom prst="curvedConnector3">
          <a:avLst>
            <a:gd name="adj1" fmla="val 68667"/>
          </a:avLst>
        </a:prstGeom>
        <a:ln w="38100">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465671</xdr:colOff>
      <xdr:row>24</xdr:row>
      <xdr:rowOff>127000</xdr:rowOff>
    </xdr:from>
    <xdr:to>
      <xdr:col>5</xdr:col>
      <xdr:colOff>518587</xdr:colOff>
      <xdr:row>33</xdr:row>
      <xdr:rowOff>31751</xdr:rowOff>
    </xdr:to>
    <xdr:cxnSp macro="">
      <xdr:nvCxnSpPr>
        <xdr:cNvPr id="26" name="Curved Connector 25">
          <a:extLst>
            <a:ext uri="{FF2B5EF4-FFF2-40B4-BE49-F238E27FC236}">
              <a16:creationId xmlns:a16="http://schemas.microsoft.com/office/drawing/2014/main" id="{DA6CCA1F-BB19-431A-BDA5-6A7AFAA4292B}"/>
            </a:ext>
          </a:extLst>
        </xdr:cNvPr>
        <xdr:cNvCxnSpPr/>
      </xdr:nvCxnSpPr>
      <xdr:spPr>
        <a:xfrm rot="16200000" flipV="1">
          <a:off x="2492378" y="5215468"/>
          <a:ext cx="1619251" cy="662516"/>
        </a:xfrm>
        <a:prstGeom prst="curvedConnector3">
          <a:avLst>
            <a:gd name="adj1" fmla="val 50000"/>
          </a:avLst>
        </a:prstGeom>
        <a:ln w="38100">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402167</xdr:colOff>
      <xdr:row>39</xdr:row>
      <xdr:rowOff>163463</xdr:rowOff>
    </xdr:from>
    <xdr:to>
      <xdr:col>12</xdr:col>
      <xdr:colOff>320411</xdr:colOff>
      <xdr:row>40</xdr:row>
      <xdr:rowOff>1828</xdr:rowOff>
    </xdr:to>
    <xdr:cxnSp macro="">
      <xdr:nvCxnSpPr>
        <xdr:cNvPr id="27" name="Straight Arrow Connector 26">
          <a:extLst>
            <a:ext uri="{FF2B5EF4-FFF2-40B4-BE49-F238E27FC236}">
              <a16:creationId xmlns:a16="http://schemas.microsoft.com/office/drawing/2014/main" id="{FECA0EAE-B051-4BE5-B781-611FA24905FF}"/>
            </a:ext>
          </a:extLst>
        </xdr:cNvPr>
        <xdr:cNvCxnSpPr>
          <a:stCxn id="37" idx="1"/>
          <a:endCxn id="33" idx="3"/>
        </xdr:cNvCxnSpPr>
      </xdr:nvCxnSpPr>
      <xdr:spPr>
        <a:xfrm flipH="1" flipV="1">
          <a:off x="5345642" y="7631063"/>
          <a:ext cx="2356644" cy="28865"/>
        </a:xfrm>
        <a:prstGeom prst="straightConnector1">
          <a:avLst/>
        </a:prstGeom>
        <a:ln w="38100">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148455</xdr:colOff>
      <xdr:row>44</xdr:row>
      <xdr:rowOff>153198</xdr:rowOff>
    </xdr:from>
    <xdr:to>
      <xdr:col>4</xdr:col>
      <xdr:colOff>149679</xdr:colOff>
      <xdr:row>53</xdr:row>
      <xdr:rowOff>136071</xdr:rowOff>
    </xdr:to>
    <xdr:cxnSp macro="">
      <xdr:nvCxnSpPr>
        <xdr:cNvPr id="28" name="Straight Arrow Connector 27">
          <a:extLst>
            <a:ext uri="{FF2B5EF4-FFF2-40B4-BE49-F238E27FC236}">
              <a16:creationId xmlns:a16="http://schemas.microsoft.com/office/drawing/2014/main" id="{D2E5944C-4E21-4974-9D9B-8C9F7B04D51E}"/>
            </a:ext>
          </a:extLst>
        </xdr:cNvPr>
        <xdr:cNvCxnSpPr/>
      </xdr:nvCxnSpPr>
      <xdr:spPr>
        <a:xfrm flipH="1" flipV="1">
          <a:off x="2653530" y="8573298"/>
          <a:ext cx="1224" cy="1697373"/>
        </a:xfrm>
        <a:prstGeom prst="straightConnector1">
          <a:avLst/>
        </a:prstGeom>
        <a:ln w="38100">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505242</xdr:colOff>
      <xdr:row>15</xdr:row>
      <xdr:rowOff>40822</xdr:rowOff>
    </xdr:from>
    <xdr:to>
      <xdr:col>8</xdr:col>
      <xdr:colOff>421821</xdr:colOff>
      <xdr:row>23</xdr:row>
      <xdr:rowOff>13829</xdr:rowOff>
    </xdr:to>
    <xdr:cxnSp macro="">
      <xdr:nvCxnSpPr>
        <xdr:cNvPr id="29" name="Curved Connector 28">
          <a:extLst>
            <a:ext uri="{FF2B5EF4-FFF2-40B4-BE49-F238E27FC236}">
              <a16:creationId xmlns:a16="http://schemas.microsoft.com/office/drawing/2014/main" id="{BEACEDA4-E047-4BD0-9F37-4DA2A64A4C5B}"/>
            </a:ext>
          </a:extLst>
        </xdr:cNvPr>
        <xdr:cNvCxnSpPr>
          <a:stCxn id="19" idx="0"/>
        </xdr:cNvCxnSpPr>
      </xdr:nvCxnSpPr>
      <xdr:spPr>
        <a:xfrm rot="5400000" flipH="1" flipV="1">
          <a:off x="3744103" y="2812236"/>
          <a:ext cx="1497007" cy="1745379"/>
        </a:xfrm>
        <a:prstGeom prst="curvedConnector2">
          <a:avLst/>
        </a:prstGeom>
        <a:ln w="38100">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125387</xdr:colOff>
      <xdr:row>18</xdr:row>
      <xdr:rowOff>183560</xdr:rowOff>
    </xdr:from>
    <xdr:to>
      <xdr:col>16</xdr:col>
      <xdr:colOff>122465</xdr:colOff>
      <xdr:row>21</xdr:row>
      <xdr:rowOff>62863</xdr:rowOff>
    </xdr:to>
    <xdr:sp macro="" textlink="">
      <xdr:nvSpPr>
        <xdr:cNvPr id="31" name="Oval 11">
          <a:extLst>
            <a:ext uri="{FF2B5EF4-FFF2-40B4-BE49-F238E27FC236}">
              <a16:creationId xmlns:a16="http://schemas.microsoft.com/office/drawing/2014/main" id="{A9FCF2E8-0DAA-430F-9D83-2BDCA6031C29}"/>
            </a:ext>
          </a:extLst>
        </xdr:cNvPr>
        <xdr:cNvSpPr>
          <a:spLocks noChangeArrowheads="1"/>
        </xdr:cNvSpPr>
      </xdr:nvSpPr>
      <xdr:spPr bwMode="auto">
        <a:xfrm>
          <a:off x="7527673" y="3666989"/>
          <a:ext cx="2446363" cy="450803"/>
        </a:xfrm>
        <a:prstGeom prst="roundRect">
          <a:avLst>
            <a:gd name="adj" fmla="val 16667"/>
          </a:avLst>
        </a:prstGeom>
        <a:noFill/>
        <a:ln w="9525">
          <a:no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14300" indent="-114300" eaLnBrk="0" hangingPunct="0">
            <a:buFont typeface="Arial" panose="020B0604020202020204" pitchFamily="34" charset="0"/>
            <a:buChar char="•"/>
          </a:pPr>
          <a:r>
            <a:rPr lang="en-US" sz="1200">
              <a:latin typeface="Arial Narrow" panose="020B0606020202030204" pitchFamily="34" charset="0"/>
            </a:rPr>
            <a:t>Material Usage Variance (40%)</a:t>
          </a:r>
        </a:p>
        <a:p>
          <a:pPr marL="114300" indent="-114300" eaLnBrk="0" hangingPunct="0">
            <a:buFont typeface="Arial" panose="020B0604020202020204" pitchFamily="34" charset="0"/>
            <a:buChar char="•"/>
          </a:pPr>
          <a:r>
            <a:rPr lang="id-ID" sz="1200">
              <a:latin typeface="Arial Narrow" panose="020B0606020202030204" pitchFamily="34" charset="0"/>
            </a:rPr>
            <a:t>COPQ (</a:t>
          </a:r>
          <a:r>
            <a:rPr lang="en-AU" sz="1200">
              <a:latin typeface="Arial Narrow" panose="020B0606020202030204" pitchFamily="34" charset="0"/>
            </a:rPr>
            <a:t>60</a:t>
          </a:r>
          <a:r>
            <a:rPr lang="id-ID" sz="1200">
              <a:latin typeface="Arial Narrow" panose="020B0606020202030204" pitchFamily="34" charset="0"/>
            </a:rPr>
            <a:t>%)</a:t>
          </a:r>
          <a:endParaRPr lang="en-US" sz="1200">
            <a:latin typeface="Arial Narrow" panose="020B0606020202030204" pitchFamily="34" charset="0"/>
          </a:endParaRPr>
        </a:p>
      </xdr:txBody>
    </xdr:sp>
    <xdr:clientData/>
  </xdr:twoCellAnchor>
  <xdr:twoCellAnchor>
    <xdr:from>
      <xdr:col>12</xdr:col>
      <xdr:colOff>275194</xdr:colOff>
      <xdr:row>25</xdr:row>
      <xdr:rowOff>40822</xdr:rowOff>
    </xdr:from>
    <xdr:to>
      <xdr:col>16</xdr:col>
      <xdr:colOff>462643</xdr:colOff>
      <xdr:row>28</xdr:row>
      <xdr:rowOff>95250</xdr:rowOff>
    </xdr:to>
    <xdr:sp macro="" textlink="">
      <xdr:nvSpPr>
        <xdr:cNvPr id="32" name="Oval 11">
          <a:extLst>
            <a:ext uri="{FF2B5EF4-FFF2-40B4-BE49-F238E27FC236}">
              <a16:creationId xmlns:a16="http://schemas.microsoft.com/office/drawing/2014/main" id="{4F89990A-14A9-45FA-97A5-7E729F3480AC}"/>
            </a:ext>
          </a:extLst>
        </xdr:cNvPr>
        <xdr:cNvSpPr>
          <a:spLocks noChangeArrowheads="1"/>
        </xdr:cNvSpPr>
      </xdr:nvSpPr>
      <xdr:spPr bwMode="auto">
        <a:xfrm>
          <a:off x="7657069" y="4841422"/>
          <a:ext cx="2625849" cy="625928"/>
        </a:xfrm>
        <a:prstGeom prst="roundRect">
          <a:avLst>
            <a:gd name="adj" fmla="val 16667"/>
          </a:avLst>
        </a:prstGeom>
        <a:noFill/>
        <a:ln w="9525">
          <a:no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71450" indent="-171450">
            <a:buFont typeface="Arial" panose="020B0604020202020204" pitchFamily="34" charset="0"/>
            <a:buChar char="•"/>
          </a:pPr>
          <a:r>
            <a:rPr lang="en-US" sz="1200"/>
            <a:t>OEM Claim (</a:t>
          </a:r>
          <a:r>
            <a:rPr lang="en-AU" sz="1200"/>
            <a:t>5</a:t>
          </a:r>
          <a:r>
            <a:rPr lang="id-ID" sz="1200"/>
            <a:t>0</a:t>
          </a:r>
          <a:r>
            <a:rPr lang="en-US" sz="1200"/>
            <a:t>%)</a:t>
          </a:r>
        </a:p>
        <a:p>
          <a:pPr marL="171450" indent="-171450">
            <a:buFont typeface="Arial" panose="020B0604020202020204" pitchFamily="34" charset="0"/>
            <a:buChar char="•"/>
          </a:pPr>
          <a:r>
            <a:rPr lang="en-US" sz="1200"/>
            <a:t>Replacement Market Claim</a:t>
          </a:r>
          <a:r>
            <a:rPr lang="en-US" sz="1200" baseline="0"/>
            <a:t> (</a:t>
          </a:r>
          <a:r>
            <a:rPr lang="en-AU" sz="1200" baseline="0"/>
            <a:t>5</a:t>
          </a:r>
          <a:r>
            <a:rPr lang="id-ID" sz="1200" baseline="0"/>
            <a:t>0</a:t>
          </a:r>
          <a:r>
            <a:rPr lang="en-US" sz="1200" baseline="0"/>
            <a:t>%)</a:t>
          </a:r>
        </a:p>
      </xdr:txBody>
    </xdr:sp>
    <xdr:clientData/>
  </xdr:twoCellAnchor>
  <xdr:twoCellAnchor>
    <xdr:from>
      <xdr:col>3</xdr:col>
      <xdr:colOff>33713</xdr:colOff>
      <xdr:row>34</xdr:row>
      <xdr:rowOff>149678</xdr:rowOff>
    </xdr:from>
    <xdr:to>
      <xdr:col>8</xdr:col>
      <xdr:colOff>402167</xdr:colOff>
      <xdr:row>44</xdr:row>
      <xdr:rowOff>177247</xdr:rowOff>
    </xdr:to>
    <xdr:sp macro="" textlink="">
      <xdr:nvSpPr>
        <xdr:cNvPr id="33" name="Oval 13">
          <a:extLst>
            <a:ext uri="{FF2B5EF4-FFF2-40B4-BE49-F238E27FC236}">
              <a16:creationId xmlns:a16="http://schemas.microsoft.com/office/drawing/2014/main" id="{221DA651-F4F1-4FCE-8EF0-7BAF783C5C15}"/>
            </a:ext>
          </a:extLst>
        </xdr:cNvPr>
        <xdr:cNvSpPr>
          <a:spLocks noChangeArrowheads="1"/>
        </xdr:cNvSpPr>
      </xdr:nvSpPr>
      <xdr:spPr bwMode="auto">
        <a:xfrm>
          <a:off x="1929188" y="6664778"/>
          <a:ext cx="3416454" cy="1932569"/>
        </a:xfrm>
        <a:prstGeom prst="roundRect">
          <a:avLst>
            <a:gd name="adj" fmla="val 10341"/>
          </a:avLst>
        </a:prstGeom>
        <a:noFill/>
        <a:ln w="9525">
          <a:solidFill>
            <a:schemeClr val="tx1"/>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eaLnBrk="0" hangingPunct="0"/>
          <a:endParaRPr lang="en-US" sz="1400"/>
        </a:p>
        <a:p>
          <a:pPr algn="ctr" eaLnBrk="0" hangingPunct="0"/>
          <a:endParaRPr lang="en-US" sz="1400">
            <a:effectLst/>
          </a:endParaRPr>
        </a:p>
      </xdr:txBody>
    </xdr:sp>
    <xdr:clientData/>
  </xdr:twoCellAnchor>
  <xdr:twoCellAnchor>
    <xdr:from>
      <xdr:col>3</xdr:col>
      <xdr:colOff>391137</xdr:colOff>
      <xdr:row>35</xdr:row>
      <xdr:rowOff>13607</xdr:rowOff>
    </xdr:from>
    <xdr:to>
      <xdr:col>7</xdr:col>
      <xdr:colOff>435253</xdr:colOff>
      <xdr:row>36</xdr:row>
      <xdr:rowOff>167817</xdr:rowOff>
    </xdr:to>
    <xdr:sp macro="" textlink="">
      <xdr:nvSpPr>
        <xdr:cNvPr id="34" name="Oval 13">
          <a:extLst>
            <a:ext uri="{FF2B5EF4-FFF2-40B4-BE49-F238E27FC236}">
              <a16:creationId xmlns:a16="http://schemas.microsoft.com/office/drawing/2014/main" id="{2B47F02E-A093-4528-BF8D-504CBB274480}"/>
            </a:ext>
          </a:extLst>
        </xdr:cNvPr>
        <xdr:cNvSpPr>
          <a:spLocks noChangeArrowheads="1"/>
        </xdr:cNvSpPr>
      </xdr:nvSpPr>
      <xdr:spPr bwMode="auto">
        <a:xfrm>
          <a:off x="2286612" y="6719207"/>
          <a:ext cx="2482516" cy="344710"/>
        </a:xfrm>
        <a:prstGeom prst="roundRect">
          <a:avLst>
            <a:gd name="adj" fmla="val 16667"/>
          </a:avLst>
        </a:prstGeom>
        <a:solidFill>
          <a:schemeClr val="bg1"/>
        </a:solidFill>
        <a:ln w="9525">
          <a:solidFill>
            <a:schemeClr val="tx1"/>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eaLnBrk="0" hangingPunct="0"/>
          <a:r>
            <a:rPr lang="en-US" sz="1400"/>
            <a:t>P1</a:t>
          </a:r>
          <a:r>
            <a:rPr lang="en-US" sz="1400" baseline="0"/>
            <a:t> Excellent Operation (20%)</a:t>
          </a:r>
          <a:endParaRPr lang="en-US" sz="1400"/>
        </a:p>
      </xdr:txBody>
    </xdr:sp>
    <xdr:clientData/>
  </xdr:twoCellAnchor>
  <xdr:twoCellAnchor>
    <xdr:from>
      <xdr:col>3</xdr:col>
      <xdr:colOff>414496</xdr:colOff>
      <xdr:row>41</xdr:row>
      <xdr:rowOff>108854</xdr:rowOff>
    </xdr:from>
    <xdr:to>
      <xdr:col>7</xdr:col>
      <xdr:colOff>244927</xdr:colOff>
      <xdr:row>44</xdr:row>
      <xdr:rowOff>81641</xdr:rowOff>
    </xdr:to>
    <xdr:sp macro="" textlink="">
      <xdr:nvSpPr>
        <xdr:cNvPr id="35" name="Oval 11">
          <a:extLst>
            <a:ext uri="{FF2B5EF4-FFF2-40B4-BE49-F238E27FC236}">
              <a16:creationId xmlns:a16="http://schemas.microsoft.com/office/drawing/2014/main" id="{F4F6C9F8-E3BB-44F0-A206-05DF1D58B7B4}"/>
            </a:ext>
          </a:extLst>
        </xdr:cNvPr>
        <xdr:cNvSpPr>
          <a:spLocks noChangeArrowheads="1"/>
        </xdr:cNvSpPr>
      </xdr:nvSpPr>
      <xdr:spPr bwMode="auto">
        <a:xfrm>
          <a:off x="2309971" y="7957454"/>
          <a:ext cx="2268831" cy="544287"/>
        </a:xfrm>
        <a:prstGeom prst="roundRect">
          <a:avLst>
            <a:gd name="adj" fmla="val 16667"/>
          </a:avLst>
        </a:prstGeom>
        <a:noFill/>
        <a:ln w="9525">
          <a:no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14300" marR="0" lvl="0" indent="-114300" algn="l" defTabSz="914400" rtl="0" eaLnBrk="0" fontAlgn="auto" latinLnBrk="0" hangingPunct="0">
            <a:lnSpc>
              <a:spcPct val="100000"/>
            </a:lnSpc>
            <a:spcBef>
              <a:spcPts val="0"/>
            </a:spcBef>
            <a:spcAft>
              <a:spcPts val="0"/>
            </a:spcAft>
            <a:buClrTx/>
            <a:buSzTx/>
            <a:buFont typeface="Arial" panose="020B0604020202020204" pitchFamily="34" charset="0"/>
            <a:buChar char="•"/>
            <a:tabLst/>
            <a:defRPr/>
          </a:pPr>
          <a:r>
            <a:rPr lang="id-ID" sz="1200" kern="1200">
              <a:solidFill>
                <a:schemeClr val="tx1"/>
              </a:solidFill>
              <a:effectLst/>
              <a:latin typeface="+mn-lt"/>
              <a:ea typeface="+mn-ea"/>
              <a:cs typeface="+mn-cs"/>
            </a:rPr>
            <a:t>Production Achievement</a:t>
          </a:r>
          <a:r>
            <a:rPr lang="id-ID" sz="1200" kern="1200" baseline="0">
              <a:solidFill>
                <a:schemeClr val="tx1"/>
              </a:solidFill>
              <a:effectLst/>
              <a:latin typeface="+mn-lt"/>
              <a:ea typeface="+mn-ea"/>
              <a:cs typeface="+mn-cs"/>
            </a:rPr>
            <a:t> </a:t>
          </a:r>
          <a:r>
            <a:rPr lang="en-US" sz="1200" kern="1200">
              <a:solidFill>
                <a:schemeClr val="tx1"/>
              </a:solidFill>
              <a:effectLst/>
              <a:latin typeface="+mn-lt"/>
              <a:ea typeface="+mn-ea"/>
              <a:cs typeface="+mn-cs"/>
            </a:rPr>
            <a:t>(</a:t>
          </a:r>
          <a:r>
            <a:rPr lang="id-ID" sz="1200" kern="1200">
              <a:solidFill>
                <a:schemeClr val="tx1"/>
              </a:solidFill>
              <a:effectLst/>
              <a:latin typeface="+mn-lt"/>
              <a:ea typeface="+mn-ea"/>
              <a:cs typeface="+mn-cs"/>
            </a:rPr>
            <a:t>60</a:t>
          </a:r>
          <a:r>
            <a:rPr lang="en-US" sz="1200" kern="1200">
              <a:solidFill>
                <a:schemeClr val="tx1"/>
              </a:solidFill>
              <a:effectLst/>
              <a:latin typeface="+mn-lt"/>
              <a:ea typeface="+mn-ea"/>
              <a:cs typeface="+mn-cs"/>
            </a:rPr>
            <a:t>%)</a:t>
          </a:r>
        </a:p>
        <a:p>
          <a:pPr marL="114300" marR="0" lvl="0" indent="-114300" algn="l" defTabSz="914400" rtl="0" eaLnBrk="0" fontAlgn="auto" latinLnBrk="0" hangingPunct="0">
            <a:lnSpc>
              <a:spcPct val="100000"/>
            </a:lnSpc>
            <a:spcBef>
              <a:spcPts val="0"/>
            </a:spcBef>
            <a:spcAft>
              <a:spcPts val="0"/>
            </a:spcAft>
            <a:buClrTx/>
            <a:buSzTx/>
            <a:buFont typeface="Arial" panose="020B0604020202020204" pitchFamily="34" charset="0"/>
            <a:buChar char="•"/>
            <a:tabLst/>
            <a:defRPr/>
          </a:pPr>
          <a:r>
            <a:rPr lang="en-US" sz="1200" b="0" i="0" u="none" strike="noStrike" kern="1200">
              <a:solidFill>
                <a:schemeClr val="tx1"/>
              </a:solidFill>
              <a:effectLst/>
              <a:latin typeface="+mn-lt"/>
              <a:ea typeface="+mn-ea"/>
              <a:cs typeface="+mn-cs"/>
            </a:rPr>
            <a:t>Inventory &gt; 12 Month</a:t>
          </a:r>
          <a:r>
            <a:rPr lang="id-ID" sz="1200" b="0" i="0" u="none" strike="noStrike" kern="1200">
              <a:solidFill>
                <a:schemeClr val="tx1"/>
              </a:solidFill>
              <a:effectLst/>
              <a:latin typeface="+mn-lt"/>
              <a:ea typeface="+mn-ea"/>
              <a:cs typeface="+mn-cs"/>
            </a:rPr>
            <a:t> (40%)</a:t>
          </a:r>
          <a:r>
            <a:rPr lang="en-US" sz="1200"/>
            <a:t> </a:t>
          </a:r>
          <a:endParaRPr lang="en-US" sz="1200">
            <a:latin typeface="+mn-lt"/>
          </a:endParaRPr>
        </a:p>
      </xdr:txBody>
    </xdr:sp>
    <xdr:clientData/>
  </xdr:twoCellAnchor>
  <xdr:twoCellAnchor>
    <xdr:from>
      <xdr:col>3</xdr:col>
      <xdr:colOff>312011</xdr:colOff>
      <xdr:row>36</xdr:row>
      <xdr:rowOff>150938</xdr:rowOff>
    </xdr:from>
    <xdr:to>
      <xdr:col>7</xdr:col>
      <xdr:colOff>403315</xdr:colOff>
      <xdr:row>39</xdr:row>
      <xdr:rowOff>182629</xdr:rowOff>
    </xdr:to>
    <xdr:sp macro="" textlink="">
      <xdr:nvSpPr>
        <xdr:cNvPr id="36" name="Oval 11">
          <a:extLst>
            <a:ext uri="{FF2B5EF4-FFF2-40B4-BE49-F238E27FC236}">
              <a16:creationId xmlns:a16="http://schemas.microsoft.com/office/drawing/2014/main" id="{DC94E62F-1F14-419F-8A9E-6ACB98ED6E0E}"/>
            </a:ext>
          </a:extLst>
        </xdr:cNvPr>
        <xdr:cNvSpPr>
          <a:spLocks noChangeArrowheads="1"/>
        </xdr:cNvSpPr>
      </xdr:nvSpPr>
      <xdr:spPr bwMode="auto">
        <a:xfrm>
          <a:off x="2203404" y="7063367"/>
          <a:ext cx="2540590" cy="603191"/>
        </a:xfrm>
        <a:prstGeom prst="roundRect">
          <a:avLst>
            <a:gd name="adj" fmla="val 16667"/>
          </a:avLst>
        </a:prstGeom>
        <a:noFill/>
        <a:ln w="9525">
          <a:no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14300" indent="-114300" eaLnBrk="0" hangingPunct="0">
            <a:buFont typeface="Arial" panose="020B0604020202020204" pitchFamily="34" charset="0"/>
            <a:buChar char="•"/>
          </a:pPr>
          <a:r>
            <a:rPr lang="en-US" sz="1200">
              <a:latin typeface="+mn-lt"/>
            </a:rPr>
            <a:t> Productivity </a:t>
          </a:r>
          <a:r>
            <a:rPr lang="id-ID" sz="1200">
              <a:latin typeface="+mn-lt"/>
            </a:rPr>
            <a:t>Direc</a:t>
          </a:r>
          <a:r>
            <a:rPr lang="en-US" sz="1200">
              <a:latin typeface="+mn-lt"/>
            </a:rPr>
            <a:t>T</a:t>
          </a:r>
          <a:r>
            <a:rPr lang="en-US" sz="1200" baseline="0">
              <a:latin typeface="+mn-lt"/>
            </a:rPr>
            <a:t> </a:t>
          </a:r>
          <a:r>
            <a:rPr lang="en-US" sz="1200">
              <a:latin typeface="+mn-lt"/>
            </a:rPr>
            <a:t>(</a:t>
          </a:r>
          <a:r>
            <a:rPr lang="id-ID" sz="1200">
              <a:latin typeface="+mn-lt"/>
            </a:rPr>
            <a:t>60</a:t>
          </a:r>
          <a:r>
            <a:rPr lang="en-US" sz="1200">
              <a:latin typeface="+mn-lt"/>
            </a:rPr>
            <a:t>%)</a:t>
          </a:r>
        </a:p>
        <a:p>
          <a:pPr marL="114300" indent="-114300" eaLnBrk="0" hangingPunct="0">
            <a:buFont typeface="Arial" panose="020B0604020202020204" pitchFamily="34" charset="0"/>
            <a:buChar char="•"/>
          </a:pPr>
          <a:r>
            <a:rPr lang="en-US" sz="1200">
              <a:latin typeface="+mn-lt"/>
            </a:rPr>
            <a:t>OEE Curing (</a:t>
          </a:r>
          <a:r>
            <a:rPr lang="id-ID" sz="1200">
              <a:latin typeface="+mn-lt"/>
            </a:rPr>
            <a:t>20</a:t>
          </a:r>
          <a:r>
            <a:rPr lang="en-US" sz="1200">
              <a:latin typeface="+mn-lt"/>
            </a:rPr>
            <a:t>%)</a:t>
          </a:r>
        </a:p>
        <a:p>
          <a:pPr marL="114300" indent="-114300" eaLnBrk="0" hangingPunct="0">
            <a:buFont typeface="Arial" panose="020B0604020202020204" pitchFamily="34" charset="0"/>
            <a:buChar char="•"/>
          </a:pPr>
          <a:r>
            <a:rPr lang="en-US" sz="1200">
              <a:latin typeface="+mn-lt"/>
            </a:rPr>
            <a:t>OE Yield (</a:t>
          </a:r>
          <a:r>
            <a:rPr lang="id-ID" sz="1200">
              <a:latin typeface="+mn-lt"/>
            </a:rPr>
            <a:t>20</a:t>
          </a:r>
          <a:r>
            <a:rPr lang="en-US" sz="1200">
              <a:latin typeface="+mn-lt"/>
            </a:rPr>
            <a:t>%)</a:t>
          </a:r>
          <a:endParaRPr lang="id-ID" sz="1200">
            <a:latin typeface="+mn-lt"/>
          </a:endParaRPr>
        </a:p>
      </xdr:txBody>
    </xdr:sp>
    <xdr:clientData/>
  </xdr:twoCellAnchor>
  <xdr:twoCellAnchor>
    <xdr:from>
      <xdr:col>12</xdr:col>
      <xdr:colOff>320411</xdr:colOff>
      <xdr:row>35</xdr:row>
      <xdr:rowOff>16909</xdr:rowOff>
    </xdr:from>
    <xdr:to>
      <xdr:col>18</xdr:col>
      <xdr:colOff>421822</xdr:colOff>
      <xdr:row>44</xdr:row>
      <xdr:rowOff>177247</xdr:rowOff>
    </xdr:to>
    <xdr:sp macro="" textlink="">
      <xdr:nvSpPr>
        <xdr:cNvPr id="37" name="Oval 13">
          <a:extLst>
            <a:ext uri="{FF2B5EF4-FFF2-40B4-BE49-F238E27FC236}">
              <a16:creationId xmlns:a16="http://schemas.microsoft.com/office/drawing/2014/main" id="{C5F40BCF-BFBE-4DCF-B176-56F0C3A477D3}"/>
            </a:ext>
          </a:extLst>
        </xdr:cNvPr>
        <xdr:cNvSpPr>
          <a:spLocks noChangeArrowheads="1"/>
        </xdr:cNvSpPr>
      </xdr:nvSpPr>
      <xdr:spPr bwMode="auto">
        <a:xfrm>
          <a:off x="7702286" y="6722509"/>
          <a:ext cx="3759011" cy="1874838"/>
        </a:xfrm>
        <a:prstGeom prst="roundRect">
          <a:avLst>
            <a:gd name="adj" fmla="val 10341"/>
          </a:avLst>
        </a:prstGeom>
        <a:noFill/>
        <a:ln w="9525">
          <a:solidFill>
            <a:schemeClr val="tx1"/>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eaLnBrk="0" hangingPunct="0"/>
          <a:endParaRPr lang="en-US" sz="1400"/>
        </a:p>
        <a:p>
          <a:pPr algn="ctr" eaLnBrk="0" hangingPunct="0"/>
          <a:endParaRPr lang="en-US" sz="1400">
            <a:effectLst/>
          </a:endParaRPr>
        </a:p>
      </xdr:txBody>
    </xdr:sp>
    <xdr:clientData/>
  </xdr:twoCellAnchor>
  <xdr:twoCellAnchor>
    <xdr:from>
      <xdr:col>15</xdr:col>
      <xdr:colOff>475510</xdr:colOff>
      <xdr:row>35</xdr:row>
      <xdr:rowOff>74027</xdr:rowOff>
    </xdr:from>
    <xdr:to>
      <xdr:col>18</xdr:col>
      <xdr:colOff>325724</xdr:colOff>
      <xdr:row>37</xdr:row>
      <xdr:rowOff>137575</xdr:rowOff>
    </xdr:to>
    <xdr:sp macro="" textlink="">
      <xdr:nvSpPr>
        <xdr:cNvPr id="38" name="Oval 13">
          <a:extLst>
            <a:ext uri="{FF2B5EF4-FFF2-40B4-BE49-F238E27FC236}">
              <a16:creationId xmlns:a16="http://schemas.microsoft.com/office/drawing/2014/main" id="{BC31A855-8616-486B-B86E-B00A37649354}"/>
            </a:ext>
          </a:extLst>
        </xdr:cNvPr>
        <xdr:cNvSpPr>
          <a:spLocks noChangeArrowheads="1"/>
        </xdr:cNvSpPr>
      </xdr:nvSpPr>
      <xdr:spPr bwMode="auto">
        <a:xfrm>
          <a:off x="9686185" y="6779627"/>
          <a:ext cx="1679014" cy="444548"/>
        </a:xfrm>
        <a:prstGeom prst="roundRect">
          <a:avLst>
            <a:gd name="adj" fmla="val 16667"/>
          </a:avLst>
        </a:prstGeom>
        <a:solidFill>
          <a:schemeClr val="bg1"/>
        </a:solidFill>
        <a:ln w="9525">
          <a:solidFill>
            <a:schemeClr val="tx1"/>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eaLnBrk="0" hangingPunct="0"/>
          <a:r>
            <a:rPr lang="en-US" sz="1200"/>
            <a:t>P4</a:t>
          </a:r>
          <a:r>
            <a:rPr lang="en-US" sz="1200" baseline="0"/>
            <a:t> </a:t>
          </a:r>
          <a:r>
            <a:rPr lang="en-US" sz="1200"/>
            <a:t>Minimized </a:t>
          </a:r>
          <a:r>
            <a:rPr lang="id-ID" sz="1200"/>
            <a:t>Inprocess</a:t>
          </a:r>
          <a:r>
            <a:rPr lang="id-ID" sz="1200" baseline="0"/>
            <a:t> </a:t>
          </a:r>
          <a:r>
            <a:rPr lang="en-US" sz="1200"/>
            <a:t>Waste (15%)</a:t>
          </a:r>
        </a:p>
      </xdr:txBody>
    </xdr:sp>
    <xdr:clientData/>
  </xdr:twoCellAnchor>
  <xdr:twoCellAnchor>
    <xdr:from>
      <xdr:col>12</xdr:col>
      <xdr:colOff>380855</xdr:colOff>
      <xdr:row>35</xdr:row>
      <xdr:rowOff>89775</xdr:rowOff>
    </xdr:from>
    <xdr:to>
      <xdr:col>15</xdr:col>
      <xdr:colOff>222353</xdr:colOff>
      <xdr:row>37</xdr:row>
      <xdr:rowOff>146926</xdr:rowOff>
    </xdr:to>
    <xdr:sp macro="" textlink="">
      <xdr:nvSpPr>
        <xdr:cNvPr id="39" name="Oval 13">
          <a:extLst>
            <a:ext uri="{FF2B5EF4-FFF2-40B4-BE49-F238E27FC236}">
              <a16:creationId xmlns:a16="http://schemas.microsoft.com/office/drawing/2014/main" id="{5FD9ECFD-919A-4CE7-B4FE-29761CBA6069}"/>
            </a:ext>
          </a:extLst>
        </xdr:cNvPr>
        <xdr:cNvSpPr>
          <a:spLocks noChangeArrowheads="1"/>
        </xdr:cNvSpPr>
      </xdr:nvSpPr>
      <xdr:spPr bwMode="auto">
        <a:xfrm>
          <a:off x="7762730" y="6795375"/>
          <a:ext cx="1670298" cy="438151"/>
        </a:xfrm>
        <a:prstGeom prst="roundRect">
          <a:avLst>
            <a:gd name="adj" fmla="val 16667"/>
          </a:avLst>
        </a:prstGeom>
        <a:solidFill>
          <a:schemeClr val="bg1"/>
        </a:solidFill>
        <a:ln w="9525">
          <a:solidFill>
            <a:schemeClr val="tx1"/>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eaLnBrk="0" hangingPunct="0"/>
          <a:r>
            <a:rPr lang="en-US" sz="1200"/>
            <a:t>P5 Minimized Defect (20%)</a:t>
          </a:r>
        </a:p>
      </xdr:txBody>
    </xdr:sp>
    <xdr:clientData/>
  </xdr:twoCellAnchor>
  <xdr:twoCellAnchor>
    <xdr:from>
      <xdr:col>12</xdr:col>
      <xdr:colOff>366654</xdr:colOff>
      <xdr:row>39</xdr:row>
      <xdr:rowOff>125932</xdr:rowOff>
    </xdr:from>
    <xdr:to>
      <xdr:col>15</xdr:col>
      <xdr:colOff>212635</xdr:colOff>
      <xdr:row>41</xdr:row>
      <xdr:rowOff>151322</xdr:rowOff>
    </xdr:to>
    <xdr:sp macro="" textlink="">
      <xdr:nvSpPr>
        <xdr:cNvPr id="40" name="Oval 13">
          <a:extLst>
            <a:ext uri="{FF2B5EF4-FFF2-40B4-BE49-F238E27FC236}">
              <a16:creationId xmlns:a16="http://schemas.microsoft.com/office/drawing/2014/main" id="{EC3131AB-2978-4380-8000-8827DD66448E}"/>
            </a:ext>
          </a:extLst>
        </xdr:cNvPr>
        <xdr:cNvSpPr>
          <a:spLocks noChangeArrowheads="1"/>
        </xdr:cNvSpPr>
      </xdr:nvSpPr>
      <xdr:spPr bwMode="auto">
        <a:xfrm>
          <a:off x="7748529" y="7593532"/>
          <a:ext cx="1674781" cy="406390"/>
        </a:xfrm>
        <a:prstGeom prst="roundRect">
          <a:avLst>
            <a:gd name="adj" fmla="val 16667"/>
          </a:avLst>
        </a:prstGeom>
        <a:solidFill>
          <a:schemeClr val="bg1"/>
        </a:solidFill>
        <a:ln w="9525">
          <a:solidFill>
            <a:schemeClr val="tx1"/>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eaLnBrk="0" hangingPunct="0"/>
          <a:r>
            <a:rPr lang="en-US" sz="1200"/>
            <a:t>P6 Minimized Rework (15%)</a:t>
          </a:r>
        </a:p>
      </xdr:txBody>
    </xdr:sp>
    <xdr:clientData/>
  </xdr:twoCellAnchor>
  <xdr:twoCellAnchor>
    <xdr:from>
      <xdr:col>15</xdr:col>
      <xdr:colOff>397631</xdr:colOff>
      <xdr:row>38</xdr:row>
      <xdr:rowOff>0</xdr:rowOff>
    </xdr:from>
    <xdr:to>
      <xdr:col>18</xdr:col>
      <xdr:colOff>426215</xdr:colOff>
      <xdr:row>40</xdr:row>
      <xdr:rowOff>41116</xdr:rowOff>
    </xdr:to>
    <xdr:sp macro="" textlink="">
      <xdr:nvSpPr>
        <xdr:cNvPr id="41" name="Oval 11">
          <a:extLst>
            <a:ext uri="{FF2B5EF4-FFF2-40B4-BE49-F238E27FC236}">
              <a16:creationId xmlns:a16="http://schemas.microsoft.com/office/drawing/2014/main" id="{47502DAA-E0D4-4D96-9F2D-85B31DA51106}"/>
            </a:ext>
          </a:extLst>
        </xdr:cNvPr>
        <xdr:cNvSpPr>
          <a:spLocks noChangeArrowheads="1"/>
        </xdr:cNvSpPr>
      </xdr:nvSpPr>
      <xdr:spPr bwMode="auto">
        <a:xfrm>
          <a:off x="9636881" y="7293429"/>
          <a:ext cx="1865548" cy="422116"/>
        </a:xfrm>
        <a:prstGeom prst="roundRect">
          <a:avLst>
            <a:gd name="adj" fmla="val 16667"/>
          </a:avLst>
        </a:prstGeom>
        <a:noFill/>
        <a:ln w="9525">
          <a:no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71450" indent="-171450">
            <a:buFont typeface="Arial" panose="020B0604020202020204" pitchFamily="34" charset="0"/>
            <a:buChar char="•"/>
          </a:pPr>
          <a:r>
            <a:rPr lang="en-US" sz="1200">
              <a:latin typeface="+mn-lt"/>
            </a:rPr>
            <a:t>Scrap</a:t>
          </a:r>
          <a:r>
            <a:rPr lang="en-US" sz="1200" baseline="0">
              <a:latin typeface="+mn-lt"/>
            </a:rPr>
            <a:t> Inprocess (100%)</a:t>
          </a:r>
          <a:endParaRPr lang="en-US" sz="1200">
            <a:latin typeface="+mn-lt"/>
          </a:endParaRPr>
        </a:p>
      </xdr:txBody>
    </xdr:sp>
    <xdr:clientData/>
  </xdr:twoCellAnchor>
  <xdr:twoCellAnchor>
    <xdr:from>
      <xdr:col>12</xdr:col>
      <xdr:colOff>254671</xdr:colOff>
      <xdr:row>37</xdr:row>
      <xdr:rowOff>165241</xdr:rowOff>
    </xdr:from>
    <xdr:to>
      <xdr:col>16</xdr:col>
      <xdr:colOff>237762</xdr:colOff>
      <xdr:row>38</xdr:row>
      <xdr:rowOff>178856</xdr:rowOff>
    </xdr:to>
    <xdr:sp macro="" textlink="">
      <xdr:nvSpPr>
        <xdr:cNvPr id="42" name="Oval 11">
          <a:extLst>
            <a:ext uri="{FF2B5EF4-FFF2-40B4-BE49-F238E27FC236}">
              <a16:creationId xmlns:a16="http://schemas.microsoft.com/office/drawing/2014/main" id="{5D64C328-D93F-43F0-995F-ECF39BBB1231}"/>
            </a:ext>
          </a:extLst>
        </xdr:cNvPr>
        <xdr:cNvSpPr>
          <a:spLocks noChangeArrowheads="1"/>
        </xdr:cNvSpPr>
      </xdr:nvSpPr>
      <xdr:spPr bwMode="auto">
        <a:xfrm>
          <a:off x="7636546" y="7251841"/>
          <a:ext cx="2421491" cy="204115"/>
        </a:xfrm>
        <a:prstGeom prst="roundRect">
          <a:avLst>
            <a:gd name="adj" fmla="val 16667"/>
          </a:avLst>
        </a:prstGeom>
        <a:noFill/>
        <a:ln w="9525">
          <a:no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71450" indent="-171450">
            <a:buFont typeface="Arial" panose="020B0604020202020204" pitchFamily="34" charset="0"/>
            <a:buChar char="•"/>
          </a:pPr>
          <a:r>
            <a:rPr lang="en-US" sz="1200">
              <a:latin typeface="+mn-lt"/>
            </a:rPr>
            <a:t>Scrap Finished</a:t>
          </a:r>
          <a:r>
            <a:rPr lang="en-US" sz="1200" baseline="0">
              <a:latin typeface="+mn-lt"/>
            </a:rPr>
            <a:t> Good </a:t>
          </a:r>
          <a:r>
            <a:rPr lang="en-US" sz="1200">
              <a:latin typeface="+mn-lt"/>
            </a:rPr>
            <a:t>(100%) </a:t>
          </a:r>
        </a:p>
      </xdr:txBody>
    </xdr:sp>
    <xdr:clientData/>
  </xdr:twoCellAnchor>
  <xdr:twoCellAnchor>
    <xdr:from>
      <xdr:col>12</xdr:col>
      <xdr:colOff>354236</xdr:colOff>
      <xdr:row>42</xdr:row>
      <xdr:rowOff>17252</xdr:rowOff>
    </xdr:from>
    <xdr:to>
      <xdr:col>17</xdr:col>
      <xdr:colOff>13606</xdr:colOff>
      <xdr:row>43</xdr:row>
      <xdr:rowOff>81642</xdr:rowOff>
    </xdr:to>
    <xdr:sp macro="" textlink="">
      <xdr:nvSpPr>
        <xdr:cNvPr id="43" name="Oval 11">
          <a:extLst>
            <a:ext uri="{FF2B5EF4-FFF2-40B4-BE49-F238E27FC236}">
              <a16:creationId xmlns:a16="http://schemas.microsoft.com/office/drawing/2014/main" id="{D4093F8D-3588-4693-B3D5-979E9E0F8CA4}"/>
            </a:ext>
          </a:extLst>
        </xdr:cNvPr>
        <xdr:cNvSpPr>
          <a:spLocks noChangeArrowheads="1"/>
        </xdr:cNvSpPr>
      </xdr:nvSpPr>
      <xdr:spPr bwMode="auto">
        <a:xfrm>
          <a:off x="7756522" y="8072681"/>
          <a:ext cx="2720977" cy="254890"/>
        </a:xfrm>
        <a:prstGeom prst="roundRect">
          <a:avLst>
            <a:gd name="adj" fmla="val 16667"/>
          </a:avLst>
        </a:prstGeom>
        <a:noFill/>
        <a:ln w="9525">
          <a:no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71450" indent="-171450">
            <a:buFont typeface="Arial" panose="020B0604020202020204" pitchFamily="34" charset="0"/>
            <a:buChar char="•"/>
          </a:pPr>
          <a:r>
            <a:rPr lang="en-US" sz="1200">
              <a:latin typeface="+mn-lt"/>
            </a:rPr>
            <a:t>Tire repair ratio  Compound (100%)</a:t>
          </a:r>
        </a:p>
      </xdr:txBody>
    </xdr:sp>
    <xdr:clientData/>
  </xdr:twoCellAnchor>
  <xdr:twoCellAnchor>
    <xdr:from>
      <xdr:col>5</xdr:col>
      <xdr:colOff>79455</xdr:colOff>
      <xdr:row>24</xdr:row>
      <xdr:rowOff>159858</xdr:rowOff>
    </xdr:from>
    <xdr:to>
      <xdr:col>9</xdr:col>
      <xdr:colOff>370416</xdr:colOff>
      <xdr:row>26</xdr:row>
      <xdr:rowOff>59063</xdr:rowOff>
    </xdr:to>
    <xdr:sp macro="" textlink="">
      <xdr:nvSpPr>
        <xdr:cNvPr id="44" name="TextBox 52">
          <a:extLst>
            <a:ext uri="{FF2B5EF4-FFF2-40B4-BE49-F238E27FC236}">
              <a16:creationId xmlns:a16="http://schemas.microsoft.com/office/drawing/2014/main" id="{9828CFE6-308C-46DE-AB7E-EFF821F3C3B0}"/>
            </a:ext>
          </a:extLst>
        </xdr:cNvPr>
        <xdr:cNvSpPr txBox="1"/>
      </xdr:nvSpPr>
      <xdr:spPr>
        <a:xfrm>
          <a:off x="3195491" y="4786287"/>
          <a:ext cx="2740246" cy="28020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84138" indent="-84138">
            <a:buFont typeface="Arial" panose="020B0604020202020204" pitchFamily="34" charset="0"/>
            <a:buChar char="•"/>
          </a:pPr>
          <a:r>
            <a:rPr lang="en-AU" sz="1200"/>
            <a:t>Total</a:t>
          </a:r>
          <a:r>
            <a:rPr lang="en-AU" sz="1200" baseline="0"/>
            <a:t> Compliance </a:t>
          </a:r>
          <a:r>
            <a:rPr lang="en-US" sz="1200"/>
            <a:t>(100%)</a:t>
          </a:r>
          <a:r>
            <a:rPr lang="id-ID" sz="1200"/>
            <a:t> </a:t>
          </a:r>
        </a:p>
      </xdr:txBody>
    </xdr:sp>
    <xdr:clientData/>
  </xdr:twoCellAnchor>
  <xdr:twoCellAnchor>
    <xdr:from>
      <xdr:col>16</xdr:col>
      <xdr:colOff>176893</xdr:colOff>
      <xdr:row>44</xdr:row>
      <xdr:rowOff>178275</xdr:rowOff>
    </xdr:from>
    <xdr:to>
      <xdr:col>16</xdr:col>
      <xdr:colOff>178188</xdr:colOff>
      <xdr:row>53</xdr:row>
      <xdr:rowOff>136071</xdr:rowOff>
    </xdr:to>
    <xdr:cxnSp macro="">
      <xdr:nvCxnSpPr>
        <xdr:cNvPr id="45" name="Straight Arrow Connector 44">
          <a:extLst>
            <a:ext uri="{FF2B5EF4-FFF2-40B4-BE49-F238E27FC236}">
              <a16:creationId xmlns:a16="http://schemas.microsoft.com/office/drawing/2014/main" id="{2395ED3A-AD00-4702-9D1F-4C67E157DC8B}"/>
            </a:ext>
          </a:extLst>
        </xdr:cNvPr>
        <xdr:cNvCxnSpPr/>
      </xdr:nvCxnSpPr>
      <xdr:spPr>
        <a:xfrm flipV="1">
          <a:off x="9997168" y="8598375"/>
          <a:ext cx="1295" cy="1672296"/>
        </a:xfrm>
        <a:prstGeom prst="straightConnector1">
          <a:avLst/>
        </a:prstGeom>
        <a:ln w="38100">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46</xdr:row>
      <xdr:rowOff>17219</xdr:rowOff>
    </xdr:from>
    <xdr:to>
      <xdr:col>18</xdr:col>
      <xdr:colOff>264583</xdr:colOff>
      <xdr:row>47</xdr:row>
      <xdr:rowOff>141625</xdr:rowOff>
    </xdr:to>
    <xdr:sp macro="" textlink="">
      <xdr:nvSpPr>
        <xdr:cNvPr id="46" name="Rounded Rectangle 45">
          <a:extLst>
            <a:ext uri="{FF2B5EF4-FFF2-40B4-BE49-F238E27FC236}">
              <a16:creationId xmlns:a16="http://schemas.microsoft.com/office/drawing/2014/main" id="{69377742-E307-4C93-A80C-53B61B52A7F7}"/>
            </a:ext>
          </a:extLst>
        </xdr:cNvPr>
        <xdr:cNvSpPr/>
      </xdr:nvSpPr>
      <xdr:spPr>
        <a:xfrm>
          <a:off x="1895475" y="8818319"/>
          <a:ext cx="9408583" cy="314906"/>
        </a:xfrm>
        <a:prstGeom prst="round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800"/>
            <a:t>P</a:t>
          </a:r>
          <a:r>
            <a:rPr lang="id-ID" sz="1800"/>
            <a:t>3</a:t>
          </a:r>
          <a:r>
            <a:rPr lang="en-US" sz="1800"/>
            <a:t> Excellent</a:t>
          </a:r>
          <a:r>
            <a:rPr lang="en-US" sz="1800" baseline="0"/>
            <a:t> EHS (15%)</a:t>
          </a:r>
          <a:endParaRPr lang="en-US" sz="1800"/>
        </a:p>
      </xdr:txBody>
    </xdr:sp>
    <xdr:clientData/>
  </xdr:twoCellAnchor>
  <xdr:twoCellAnchor>
    <xdr:from>
      <xdr:col>8</xdr:col>
      <xdr:colOff>462644</xdr:colOff>
      <xdr:row>48</xdr:row>
      <xdr:rowOff>0</xdr:rowOff>
    </xdr:from>
    <xdr:to>
      <xdr:col>12</xdr:col>
      <xdr:colOff>300910</xdr:colOff>
      <xdr:row>51</xdr:row>
      <xdr:rowOff>56805</xdr:rowOff>
    </xdr:to>
    <xdr:sp macro="" textlink="">
      <xdr:nvSpPr>
        <xdr:cNvPr id="47" name="Oval 11">
          <a:extLst>
            <a:ext uri="{FF2B5EF4-FFF2-40B4-BE49-F238E27FC236}">
              <a16:creationId xmlns:a16="http://schemas.microsoft.com/office/drawing/2014/main" id="{B3DBCF48-196D-46E5-A5EE-5E9C7D064427}"/>
            </a:ext>
          </a:extLst>
        </xdr:cNvPr>
        <xdr:cNvSpPr>
          <a:spLocks noChangeArrowheads="1"/>
        </xdr:cNvSpPr>
      </xdr:nvSpPr>
      <xdr:spPr bwMode="auto">
        <a:xfrm>
          <a:off x="5415644" y="9198429"/>
          <a:ext cx="2287552" cy="628305"/>
        </a:xfrm>
        <a:prstGeom prst="roundRect">
          <a:avLst>
            <a:gd name="adj" fmla="val 16667"/>
          </a:avLst>
        </a:prstGeom>
        <a:noFill/>
        <a:ln w="9525">
          <a:no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14300" indent="-114300" eaLnBrk="0" hangingPunct="0">
            <a:buFont typeface="Arial" panose="020B0604020202020204" pitchFamily="34" charset="0"/>
            <a:buChar char="•"/>
          </a:pPr>
          <a:r>
            <a:rPr lang="id-ID" sz="1200">
              <a:latin typeface="+mn-lt"/>
            </a:rPr>
            <a:t>Incident Severity Rate</a:t>
          </a:r>
          <a:r>
            <a:rPr lang="en-US" sz="1200">
              <a:latin typeface="+mn-lt"/>
            </a:rPr>
            <a:t> (30%)</a:t>
          </a:r>
          <a:endParaRPr lang="id-ID" sz="1200">
            <a:latin typeface="+mn-lt"/>
          </a:endParaRPr>
        </a:p>
        <a:p>
          <a:pPr marL="114300" indent="-114300" eaLnBrk="0" hangingPunct="0">
            <a:buFont typeface="Arial" panose="020B0604020202020204" pitchFamily="34" charset="0"/>
            <a:buChar char="•"/>
          </a:pPr>
          <a:r>
            <a:rPr lang="id-ID" sz="1200" baseline="0">
              <a:latin typeface="+mn-lt"/>
            </a:rPr>
            <a:t>Incident Frequency Rate</a:t>
          </a:r>
          <a:r>
            <a:rPr lang="en-US" sz="1200" baseline="0">
              <a:latin typeface="+mn-lt"/>
            </a:rPr>
            <a:t> (30%)</a:t>
          </a:r>
          <a:endParaRPr lang="id-ID" sz="1200" baseline="0">
            <a:latin typeface="+mn-lt"/>
          </a:endParaRPr>
        </a:p>
        <a:p>
          <a:pPr marL="114300" marR="0" indent="-114300" algn="l" defTabSz="914400" rtl="0" eaLnBrk="0" fontAlgn="auto" latinLnBrk="0" hangingPunct="0">
            <a:lnSpc>
              <a:spcPct val="100000"/>
            </a:lnSpc>
            <a:spcBef>
              <a:spcPts val="0"/>
            </a:spcBef>
            <a:spcAft>
              <a:spcPts val="0"/>
            </a:spcAft>
            <a:buClrTx/>
            <a:buSzTx/>
            <a:buFont typeface="Arial" panose="020B0604020202020204" pitchFamily="34" charset="0"/>
            <a:buChar char="•"/>
            <a:tabLst/>
            <a:defRPr/>
          </a:pPr>
          <a:r>
            <a:rPr lang="id-ID" sz="1200" kern="1200" baseline="0">
              <a:solidFill>
                <a:schemeClr val="tx1"/>
              </a:solidFill>
              <a:effectLst/>
              <a:latin typeface="+mn-lt"/>
              <a:ea typeface="+mn-ea"/>
              <a:cs typeface="+mn-cs"/>
            </a:rPr>
            <a:t>Number </a:t>
          </a:r>
          <a:r>
            <a:rPr lang="en-US" sz="1200" kern="1200" baseline="0">
              <a:solidFill>
                <a:schemeClr val="tx1"/>
              </a:solidFill>
              <a:effectLst/>
              <a:latin typeface="+mn-lt"/>
              <a:ea typeface="+mn-ea"/>
              <a:cs typeface="+mn-cs"/>
            </a:rPr>
            <a:t>of </a:t>
          </a:r>
          <a:r>
            <a:rPr lang="id-ID" sz="1200" kern="1200" baseline="0">
              <a:solidFill>
                <a:schemeClr val="tx1"/>
              </a:solidFill>
              <a:effectLst/>
              <a:latin typeface="+mn-lt"/>
              <a:ea typeface="+mn-ea"/>
              <a:cs typeface="+mn-cs"/>
            </a:rPr>
            <a:t>Fire incident</a:t>
          </a:r>
          <a:r>
            <a:rPr lang="en-US" sz="1200" kern="1200" baseline="0">
              <a:solidFill>
                <a:schemeClr val="tx1"/>
              </a:solidFill>
              <a:effectLst/>
              <a:latin typeface="+mn-lt"/>
              <a:ea typeface="+mn-ea"/>
              <a:cs typeface="+mn-cs"/>
            </a:rPr>
            <a:t> (40%)</a:t>
          </a:r>
          <a:endParaRPr lang="id-ID" sz="1200">
            <a:effectLst/>
          </a:endParaRPr>
        </a:p>
      </xdr:txBody>
    </xdr:sp>
    <xdr:clientData/>
  </xdr:twoCellAnchor>
  <xdr:twoCellAnchor>
    <xdr:from>
      <xdr:col>11</xdr:col>
      <xdr:colOff>9525</xdr:colOff>
      <xdr:row>49</xdr:row>
      <xdr:rowOff>76200</xdr:rowOff>
    </xdr:from>
    <xdr:to>
      <xdr:col>15</xdr:col>
      <xdr:colOff>485775</xdr:colOff>
      <xdr:row>51</xdr:row>
      <xdr:rowOff>171450</xdr:rowOff>
    </xdr:to>
    <xdr:sp macro="" textlink="">
      <xdr:nvSpPr>
        <xdr:cNvPr id="172764" name="Oval 11">
          <a:extLst>
            <a:ext uri="{FF2B5EF4-FFF2-40B4-BE49-F238E27FC236}">
              <a16:creationId xmlns:a16="http://schemas.microsoft.com/office/drawing/2014/main" id="{3A691332-4800-4458-AF00-1994F575D863}"/>
            </a:ext>
          </a:extLst>
        </xdr:cNvPr>
        <xdr:cNvSpPr>
          <a:spLocks noChangeArrowheads="1"/>
        </xdr:cNvSpPr>
      </xdr:nvSpPr>
      <xdr:spPr bwMode="auto">
        <a:xfrm>
          <a:off x="6781800" y="9448800"/>
          <a:ext cx="2914650" cy="476250"/>
        </a:xfrm>
        <a:prstGeom prst="roundRect">
          <a:avLst>
            <a:gd name="adj" fmla="val 16667"/>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17</xdr:col>
      <xdr:colOff>74082</xdr:colOff>
      <xdr:row>17</xdr:row>
      <xdr:rowOff>126242</xdr:rowOff>
    </xdr:from>
    <xdr:to>
      <xdr:col>18</xdr:col>
      <xdr:colOff>56029</xdr:colOff>
      <xdr:row>34</xdr:row>
      <xdr:rowOff>37798</xdr:rowOff>
    </xdr:to>
    <xdr:cxnSp macro="">
      <xdr:nvCxnSpPr>
        <xdr:cNvPr id="49" name="Curved Connector 48">
          <a:extLst>
            <a:ext uri="{FF2B5EF4-FFF2-40B4-BE49-F238E27FC236}">
              <a16:creationId xmlns:a16="http://schemas.microsoft.com/office/drawing/2014/main" id="{893E86EB-13EE-4ACF-8F83-B3905FB5847E}"/>
            </a:ext>
          </a:extLst>
        </xdr:cNvPr>
        <xdr:cNvCxnSpPr>
          <a:endCxn id="9" idx="3"/>
        </xdr:cNvCxnSpPr>
      </xdr:nvCxnSpPr>
      <xdr:spPr>
        <a:xfrm rot="5400000" flipH="1" flipV="1">
          <a:off x="9260081" y="4697065"/>
          <a:ext cx="3150056" cy="594268"/>
        </a:xfrm>
        <a:prstGeom prst="curvedConnector4">
          <a:avLst>
            <a:gd name="adj1" fmla="val 2112"/>
            <a:gd name="adj2" fmla="val 170524"/>
          </a:avLst>
        </a:prstGeom>
        <a:ln w="38100">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289455</xdr:colOff>
      <xdr:row>22</xdr:row>
      <xdr:rowOff>175426</xdr:rowOff>
    </xdr:from>
    <xdr:to>
      <xdr:col>18</xdr:col>
      <xdr:colOff>77789</xdr:colOff>
      <xdr:row>24</xdr:row>
      <xdr:rowOff>154879</xdr:rowOff>
    </xdr:to>
    <xdr:sp macro="" textlink="">
      <xdr:nvSpPr>
        <xdr:cNvPr id="50" name="Rectangle 33848">
          <a:extLst>
            <a:ext uri="{FF2B5EF4-FFF2-40B4-BE49-F238E27FC236}">
              <a16:creationId xmlns:a16="http://schemas.microsoft.com/office/drawing/2014/main" id="{D1E43C1B-8AAD-4B8C-8053-676AA7CAB350}"/>
            </a:ext>
          </a:extLst>
        </xdr:cNvPr>
        <xdr:cNvSpPr>
          <a:spLocks noChangeArrowheads="1"/>
        </xdr:cNvSpPr>
      </xdr:nvSpPr>
      <xdr:spPr bwMode="auto">
        <a:xfrm>
          <a:off x="7671330" y="4404526"/>
          <a:ext cx="3445934" cy="360453"/>
        </a:xfrm>
        <a:prstGeom prst="flowChartAlternateProcess">
          <a:avLst/>
        </a:prstGeom>
        <a:solidFill>
          <a:sysClr val="window" lastClr="FFFFFF"/>
        </a:solidFill>
        <a:ln w="9525" algn="ctr">
          <a:solidFill>
            <a:schemeClr val="tx1"/>
          </a:solidFill>
          <a:miter lim="800000"/>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fontAlgn="base">
            <a:spcBef>
              <a:spcPct val="0"/>
            </a:spcBef>
            <a:spcAft>
              <a:spcPct val="0"/>
            </a:spcAft>
          </a:pPr>
          <a:r>
            <a:rPr lang="en-US" sz="1400">
              <a:solidFill>
                <a:srgbClr val="000000"/>
              </a:solidFill>
              <a:latin typeface="Arial Narrow" pitchFamily="34" charset="0"/>
              <a:ea typeface="MS PGothic"/>
              <a:cs typeface="MS PGothic"/>
            </a:rPr>
            <a:t>C1 Customer Satisfaction (40%)</a:t>
          </a:r>
        </a:p>
      </xdr:txBody>
    </xdr:sp>
    <xdr:clientData/>
  </xdr:twoCellAnchor>
  <xdr:twoCellAnchor>
    <xdr:from>
      <xdr:col>6</xdr:col>
      <xdr:colOff>467074</xdr:colOff>
      <xdr:row>53</xdr:row>
      <xdr:rowOff>145391</xdr:rowOff>
    </xdr:from>
    <xdr:to>
      <xdr:col>10</xdr:col>
      <xdr:colOff>312942</xdr:colOff>
      <xdr:row>55</xdr:row>
      <xdr:rowOff>179914</xdr:rowOff>
    </xdr:to>
    <xdr:sp macro="" textlink="">
      <xdr:nvSpPr>
        <xdr:cNvPr id="51" name="Oval 13">
          <a:extLst>
            <a:ext uri="{FF2B5EF4-FFF2-40B4-BE49-F238E27FC236}">
              <a16:creationId xmlns:a16="http://schemas.microsoft.com/office/drawing/2014/main" id="{41C728E6-7817-400D-8A23-6596649CCA28}"/>
            </a:ext>
          </a:extLst>
        </xdr:cNvPr>
        <xdr:cNvSpPr>
          <a:spLocks noChangeArrowheads="1"/>
        </xdr:cNvSpPr>
      </xdr:nvSpPr>
      <xdr:spPr bwMode="auto">
        <a:xfrm>
          <a:off x="4191349" y="10279991"/>
          <a:ext cx="2284268" cy="415523"/>
        </a:xfrm>
        <a:prstGeom prst="roundRect">
          <a:avLst>
            <a:gd name="adj" fmla="val 16667"/>
          </a:avLst>
        </a:prstGeom>
        <a:solidFill>
          <a:schemeClr val="bg1"/>
        </a:solidFill>
        <a:ln w="9525">
          <a:solidFill>
            <a:schemeClr val="tx1"/>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0" latinLnBrk="0" hangingPunct="0"/>
          <a:r>
            <a:rPr lang="en-US" sz="1200">
              <a:solidFill>
                <a:schemeClr val="tx1"/>
              </a:solidFill>
            </a:rPr>
            <a:t>L</a:t>
          </a:r>
          <a:r>
            <a:rPr lang="en-AU" sz="1200">
              <a:solidFill>
                <a:schemeClr val="tx1"/>
              </a:solidFill>
            </a:rPr>
            <a:t>2</a:t>
          </a:r>
          <a:r>
            <a:rPr lang="id-ID" sz="1200">
              <a:solidFill>
                <a:schemeClr val="tx1"/>
              </a:solidFill>
            </a:rPr>
            <a:t> </a:t>
          </a:r>
          <a:r>
            <a:rPr lang="id-ID" sz="1200" kern="1200">
              <a:solidFill>
                <a:schemeClr val="tx1"/>
              </a:solidFill>
              <a:effectLst/>
              <a:latin typeface="+mn-lt"/>
              <a:ea typeface="+mn-ea"/>
              <a:cs typeface="+mn-cs"/>
            </a:rPr>
            <a:t>Enhance Employee Competencies</a:t>
          </a:r>
          <a:r>
            <a:rPr lang="en-US" sz="1200" kern="1200">
              <a:solidFill>
                <a:schemeClr val="tx1"/>
              </a:solidFill>
              <a:effectLst/>
              <a:latin typeface="+mn-lt"/>
              <a:ea typeface="+mn-ea"/>
              <a:cs typeface="+mn-cs"/>
            </a:rPr>
            <a:t> (20%)</a:t>
          </a:r>
          <a:endParaRPr lang="en-US" sz="1200">
            <a:solidFill>
              <a:schemeClr val="tx1"/>
            </a:solidFill>
            <a:effectLst/>
          </a:endParaRPr>
        </a:p>
      </xdr:txBody>
    </xdr:sp>
    <xdr:clientData/>
  </xdr:twoCellAnchor>
  <xdr:twoCellAnchor>
    <xdr:from>
      <xdr:col>11</xdr:col>
      <xdr:colOff>12079</xdr:colOff>
      <xdr:row>53</xdr:row>
      <xdr:rowOff>158692</xdr:rowOff>
    </xdr:from>
    <xdr:to>
      <xdr:col>14</xdr:col>
      <xdr:colOff>272127</xdr:colOff>
      <xdr:row>55</xdr:row>
      <xdr:rowOff>155723</xdr:rowOff>
    </xdr:to>
    <xdr:sp macro="" textlink="">
      <xdr:nvSpPr>
        <xdr:cNvPr id="52" name="Oval 13">
          <a:extLst>
            <a:ext uri="{FF2B5EF4-FFF2-40B4-BE49-F238E27FC236}">
              <a16:creationId xmlns:a16="http://schemas.microsoft.com/office/drawing/2014/main" id="{6E5FBD66-7722-49BD-95B4-2611FD41142C}"/>
            </a:ext>
          </a:extLst>
        </xdr:cNvPr>
        <xdr:cNvSpPr>
          <a:spLocks noChangeArrowheads="1"/>
        </xdr:cNvSpPr>
      </xdr:nvSpPr>
      <xdr:spPr bwMode="auto">
        <a:xfrm>
          <a:off x="6784354" y="10293292"/>
          <a:ext cx="2088848" cy="378031"/>
        </a:xfrm>
        <a:prstGeom prst="roundRect">
          <a:avLst>
            <a:gd name="adj" fmla="val 16667"/>
          </a:avLst>
        </a:prstGeom>
        <a:solidFill>
          <a:schemeClr val="bg1"/>
        </a:solidFill>
        <a:ln w="9525">
          <a:solidFill>
            <a:schemeClr val="tx1"/>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eaLnBrk="0" hangingPunct="0"/>
          <a:r>
            <a:rPr lang="en-US" sz="1200">
              <a:solidFill>
                <a:schemeClr val="tx1"/>
              </a:solidFill>
            </a:rPr>
            <a:t>L</a:t>
          </a:r>
          <a:r>
            <a:rPr lang="en-AU" sz="1200">
              <a:solidFill>
                <a:schemeClr val="tx1"/>
              </a:solidFill>
            </a:rPr>
            <a:t>3</a:t>
          </a:r>
          <a:r>
            <a:rPr lang="en-US" sz="1200">
              <a:solidFill>
                <a:schemeClr val="tx1"/>
              </a:solidFill>
            </a:rPr>
            <a:t> </a:t>
          </a:r>
          <a:r>
            <a:rPr lang="id-ID" sz="1200">
              <a:solidFill>
                <a:schemeClr val="tx1"/>
              </a:solidFill>
            </a:rPr>
            <a:t>Established Management System</a:t>
          </a:r>
          <a:r>
            <a:rPr lang="en-US" sz="1200">
              <a:solidFill>
                <a:schemeClr val="tx1"/>
              </a:solidFill>
            </a:rPr>
            <a:t> (30%)</a:t>
          </a:r>
          <a:endParaRPr lang="en-US" sz="1200">
            <a:solidFill>
              <a:schemeClr val="tx1"/>
            </a:solidFill>
            <a:effectLst/>
          </a:endParaRPr>
        </a:p>
      </xdr:txBody>
    </xdr:sp>
    <xdr:clientData/>
  </xdr:twoCellAnchor>
  <xdr:twoCellAnchor>
    <xdr:from>
      <xdr:col>11</xdr:col>
      <xdr:colOff>68375</xdr:colOff>
      <xdr:row>56</xdr:row>
      <xdr:rowOff>11850</xdr:rowOff>
    </xdr:from>
    <xdr:to>
      <xdr:col>15</xdr:col>
      <xdr:colOff>149663</xdr:colOff>
      <xdr:row>59</xdr:row>
      <xdr:rowOff>96299</xdr:rowOff>
    </xdr:to>
    <xdr:sp macro="" textlink="">
      <xdr:nvSpPr>
        <xdr:cNvPr id="53" name="TextBox 52">
          <a:extLst>
            <a:ext uri="{FF2B5EF4-FFF2-40B4-BE49-F238E27FC236}">
              <a16:creationId xmlns:a16="http://schemas.microsoft.com/office/drawing/2014/main" id="{27E390CB-3FE7-4EC5-AC65-00BD0D87E90D}"/>
            </a:ext>
          </a:extLst>
        </xdr:cNvPr>
        <xdr:cNvSpPr txBox="1"/>
      </xdr:nvSpPr>
      <xdr:spPr>
        <a:xfrm>
          <a:off x="6840650" y="10717950"/>
          <a:ext cx="2519688" cy="65594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84138" indent="-84138">
            <a:buFont typeface="Arial" panose="020B0604020202020204" pitchFamily="34" charset="0"/>
            <a:buChar char="•"/>
          </a:pPr>
          <a:r>
            <a:rPr lang="en-US" sz="1200" b="0" i="0" u="none" strike="noStrike" kern="1200">
              <a:solidFill>
                <a:schemeClr val="tx1"/>
              </a:solidFill>
              <a:effectLst/>
              <a:latin typeface="+mn-lt"/>
              <a:ea typeface="+mn-ea"/>
              <a:cs typeface="+mn-cs"/>
            </a:rPr>
            <a:t>Management System (30%)</a:t>
          </a:r>
        </a:p>
        <a:p>
          <a:pPr marL="84138" indent="-84138">
            <a:buFont typeface="Arial" panose="020B0604020202020204" pitchFamily="34" charset="0"/>
            <a:buChar char="•"/>
          </a:pPr>
          <a:r>
            <a:rPr lang="en-US" sz="1200" b="0" i="0" u="none" strike="noStrike" kern="1200">
              <a:solidFill>
                <a:schemeClr val="tx1"/>
              </a:solidFill>
              <a:effectLst/>
              <a:latin typeface="+mn-lt"/>
              <a:ea typeface="+mn-ea"/>
              <a:cs typeface="+mn-cs"/>
            </a:rPr>
            <a:t>Audit Compliance Rate (35%)</a:t>
          </a:r>
        </a:p>
        <a:p>
          <a:pPr marL="84138" indent="-84138">
            <a:buFont typeface="Arial" panose="020B0604020202020204" pitchFamily="34" charset="0"/>
            <a:buChar char="•"/>
          </a:pPr>
          <a:r>
            <a:rPr lang="en-US" sz="1200" b="0" i="0" u="none" strike="noStrike" kern="1200">
              <a:solidFill>
                <a:schemeClr val="tx1"/>
              </a:solidFill>
              <a:effectLst/>
              <a:latin typeface="+mn-lt"/>
              <a:ea typeface="+mn-ea"/>
              <a:cs typeface="+mn-cs"/>
            </a:rPr>
            <a:t>5S Score Audit (35%) </a:t>
          </a:r>
          <a:endParaRPr lang="id-ID" sz="1200" b="0" i="0" u="none" strike="noStrike" kern="1200">
            <a:solidFill>
              <a:schemeClr val="tx1"/>
            </a:solidFill>
            <a:effectLst/>
            <a:latin typeface="+mn-lt"/>
            <a:ea typeface="+mn-ea"/>
            <a:cs typeface="+mn-cs"/>
          </a:endParaRPr>
        </a:p>
      </xdr:txBody>
    </xdr:sp>
    <xdr:clientData/>
  </xdr:twoCellAnchor>
  <xdr:twoCellAnchor>
    <xdr:from>
      <xdr:col>6</xdr:col>
      <xdr:colOff>567145</xdr:colOff>
      <xdr:row>56</xdr:row>
      <xdr:rowOff>17898</xdr:rowOff>
    </xdr:from>
    <xdr:to>
      <xdr:col>11</xdr:col>
      <xdr:colOff>134329</xdr:colOff>
      <xdr:row>58</xdr:row>
      <xdr:rowOff>104975</xdr:rowOff>
    </xdr:to>
    <xdr:sp macro="" textlink="">
      <xdr:nvSpPr>
        <xdr:cNvPr id="54" name="TextBox 52">
          <a:extLst>
            <a:ext uri="{FF2B5EF4-FFF2-40B4-BE49-F238E27FC236}">
              <a16:creationId xmlns:a16="http://schemas.microsoft.com/office/drawing/2014/main" id="{D031514E-5CC5-47EE-9144-3923ECC780D0}"/>
            </a:ext>
          </a:extLst>
        </xdr:cNvPr>
        <xdr:cNvSpPr txBox="1"/>
      </xdr:nvSpPr>
      <xdr:spPr>
        <a:xfrm>
          <a:off x="4291420" y="10723998"/>
          <a:ext cx="2615184" cy="4680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84138" indent="-84138">
            <a:buFont typeface="Arial" panose="020B0604020202020204" pitchFamily="34" charset="0"/>
            <a:buChar char="•"/>
          </a:pPr>
          <a:r>
            <a:rPr lang="id-ID" sz="1200">
              <a:solidFill>
                <a:schemeClr val="tx1"/>
              </a:solidFill>
            </a:rPr>
            <a:t>Training Hours </a:t>
          </a:r>
          <a:r>
            <a:rPr lang="en-US" sz="1200" baseline="0">
              <a:solidFill>
                <a:schemeClr val="tx1"/>
              </a:solidFill>
            </a:rPr>
            <a:t>(50%)</a:t>
          </a:r>
        </a:p>
        <a:p>
          <a:pPr marL="84138" indent="-84138">
            <a:buFont typeface="Arial" panose="020B0604020202020204" pitchFamily="34" charset="0"/>
            <a:buChar char="•"/>
          </a:pPr>
          <a:r>
            <a:rPr lang="en-US" sz="1200" baseline="0">
              <a:solidFill>
                <a:schemeClr val="tx1"/>
              </a:solidFill>
            </a:rPr>
            <a:t>Training Coverage (50%)</a:t>
          </a:r>
          <a:endParaRPr lang="id-ID" sz="1200">
            <a:solidFill>
              <a:schemeClr val="tx1"/>
            </a:solidFill>
          </a:endParaRPr>
        </a:p>
      </xdr:txBody>
    </xdr:sp>
    <xdr:clientData/>
  </xdr:twoCellAnchor>
  <xdr:twoCellAnchor>
    <xdr:from>
      <xdr:col>14</xdr:col>
      <xdr:colOff>482735</xdr:colOff>
      <xdr:row>53</xdr:row>
      <xdr:rowOff>134200</xdr:rowOff>
    </xdr:from>
    <xdr:to>
      <xdr:col>18</xdr:col>
      <xdr:colOff>489858</xdr:colOff>
      <xdr:row>55</xdr:row>
      <xdr:rowOff>160260</xdr:rowOff>
    </xdr:to>
    <xdr:sp macro="" textlink="">
      <xdr:nvSpPr>
        <xdr:cNvPr id="55" name="Oval 13">
          <a:extLst>
            <a:ext uri="{FF2B5EF4-FFF2-40B4-BE49-F238E27FC236}">
              <a16:creationId xmlns:a16="http://schemas.microsoft.com/office/drawing/2014/main" id="{21E4C708-BEF3-4217-88A9-C62D5F545036}"/>
            </a:ext>
          </a:extLst>
        </xdr:cNvPr>
        <xdr:cNvSpPr>
          <a:spLocks noChangeArrowheads="1"/>
        </xdr:cNvSpPr>
      </xdr:nvSpPr>
      <xdr:spPr bwMode="auto">
        <a:xfrm>
          <a:off x="9083810" y="10268800"/>
          <a:ext cx="2445523" cy="407060"/>
        </a:xfrm>
        <a:prstGeom prst="roundRect">
          <a:avLst>
            <a:gd name="adj" fmla="val 16667"/>
          </a:avLst>
        </a:prstGeom>
        <a:solidFill>
          <a:schemeClr val="bg1"/>
        </a:solidFill>
        <a:ln w="9525">
          <a:solidFill>
            <a:schemeClr val="tx1"/>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eaLnBrk="0" hangingPunct="0"/>
          <a:r>
            <a:rPr lang="en-US" sz="1200">
              <a:solidFill>
                <a:schemeClr val="tx1"/>
              </a:solidFill>
            </a:rPr>
            <a:t>L4 </a:t>
          </a:r>
          <a:r>
            <a:rPr lang="en-US" sz="1200" b="0" i="0" u="none" strike="noStrike" kern="1200">
              <a:solidFill>
                <a:schemeClr val="tx1"/>
              </a:solidFill>
              <a:effectLst/>
              <a:latin typeface="+mn-lt"/>
              <a:ea typeface="+mn-ea"/>
              <a:cs typeface="+mn-cs"/>
            </a:rPr>
            <a:t>Established Continuous Improvement Activity (30%)</a:t>
          </a:r>
          <a:r>
            <a:rPr lang="en-US" sz="1200"/>
            <a:t> </a:t>
          </a:r>
          <a:r>
            <a:rPr lang="en-US" sz="1200" baseline="0">
              <a:solidFill>
                <a:schemeClr val="tx1"/>
              </a:solidFill>
            </a:rPr>
            <a:t> </a:t>
          </a:r>
          <a:endParaRPr lang="en-US" sz="1200">
            <a:solidFill>
              <a:schemeClr val="tx1"/>
            </a:solidFill>
            <a:effectLst/>
          </a:endParaRPr>
        </a:p>
      </xdr:txBody>
    </xdr:sp>
    <xdr:clientData/>
  </xdr:twoCellAnchor>
  <xdr:twoCellAnchor>
    <xdr:from>
      <xdr:col>14</xdr:col>
      <xdr:colOff>544324</xdr:colOff>
      <xdr:row>55</xdr:row>
      <xdr:rowOff>170298</xdr:rowOff>
    </xdr:from>
    <xdr:to>
      <xdr:col>20</xdr:col>
      <xdr:colOff>15103</xdr:colOff>
      <xdr:row>58</xdr:row>
      <xdr:rowOff>66875</xdr:rowOff>
    </xdr:to>
    <xdr:sp macro="" textlink="">
      <xdr:nvSpPr>
        <xdr:cNvPr id="56" name="TextBox 52">
          <a:extLst>
            <a:ext uri="{FF2B5EF4-FFF2-40B4-BE49-F238E27FC236}">
              <a16:creationId xmlns:a16="http://schemas.microsoft.com/office/drawing/2014/main" id="{08FFF603-EB2F-43F3-A304-FADD2D940C90}"/>
            </a:ext>
          </a:extLst>
        </xdr:cNvPr>
        <xdr:cNvSpPr txBox="1"/>
      </xdr:nvSpPr>
      <xdr:spPr>
        <a:xfrm>
          <a:off x="9145399" y="10685898"/>
          <a:ext cx="2633079" cy="4680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84138" indent="-84138">
            <a:buFont typeface="Arial" panose="020B0604020202020204" pitchFamily="34" charset="0"/>
            <a:buChar char="•"/>
          </a:pPr>
          <a:r>
            <a:rPr lang="en-US" sz="1200" b="0" i="0" u="none" strike="noStrike" kern="1200">
              <a:solidFill>
                <a:schemeClr val="tx1"/>
              </a:solidFill>
              <a:effectLst/>
              <a:latin typeface="+mn-lt"/>
              <a:ea typeface="+mn-ea"/>
              <a:cs typeface="+mn-cs"/>
            </a:rPr>
            <a:t>No. of QCP</a:t>
          </a:r>
          <a:r>
            <a:rPr lang="en-US" sz="1200"/>
            <a:t> (30%)</a:t>
          </a:r>
        </a:p>
        <a:p>
          <a:pPr marL="84138" indent="-84138">
            <a:buFont typeface="Arial" panose="020B0604020202020204" pitchFamily="34" charset="0"/>
            <a:buChar char="•"/>
          </a:pPr>
          <a:r>
            <a:rPr lang="en-US" sz="1200" b="0" i="0" u="none" strike="noStrike" kern="1200">
              <a:solidFill>
                <a:schemeClr val="tx1"/>
              </a:solidFill>
              <a:effectLst/>
              <a:latin typeface="+mn-lt"/>
              <a:ea typeface="+mn-ea"/>
              <a:cs typeface="+mn-cs"/>
            </a:rPr>
            <a:t>No. of QCC</a:t>
          </a:r>
          <a:r>
            <a:rPr lang="en-US" sz="1200"/>
            <a:t> (70%)</a:t>
          </a:r>
          <a:endParaRPr lang="id-ID" sz="1200" b="0" i="0" u="none" strike="noStrike" kern="1200">
            <a:solidFill>
              <a:schemeClr val="tx1"/>
            </a:solidFill>
            <a:effectLst/>
            <a:latin typeface="+mn-lt"/>
            <a:ea typeface="+mn-ea"/>
            <a:cs typeface="+mn-cs"/>
          </a:endParaRPr>
        </a:p>
      </xdr:txBody>
    </xdr:sp>
    <xdr:clientData/>
  </xdr:twoCellAnchor>
  <xdr:twoCellAnchor>
    <xdr:from>
      <xdr:col>1</xdr:col>
      <xdr:colOff>0</xdr:colOff>
      <xdr:row>1</xdr:row>
      <xdr:rowOff>0</xdr:rowOff>
    </xdr:from>
    <xdr:to>
      <xdr:col>18</xdr:col>
      <xdr:colOff>550333</xdr:colOff>
      <xdr:row>4</xdr:row>
      <xdr:rowOff>0</xdr:rowOff>
    </xdr:to>
    <xdr:sp macro="" textlink="">
      <xdr:nvSpPr>
        <xdr:cNvPr id="57" name="Rectangle 56">
          <a:extLst>
            <a:ext uri="{FF2B5EF4-FFF2-40B4-BE49-F238E27FC236}">
              <a16:creationId xmlns:a16="http://schemas.microsoft.com/office/drawing/2014/main" id="{4B92F2CD-D5C8-4FE1-AB60-D656293FA673}"/>
            </a:ext>
          </a:extLst>
        </xdr:cNvPr>
        <xdr:cNvSpPr/>
      </xdr:nvSpPr>
      <xdr:spPr>
        <a:xfrm>
          <a:off x="219075" y="85725"/>
          <a:ext cx="11370733" cy="57150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solidFill>
                <a:sysClr val="windowText" lastClr="000000"/>
              </a:solidFill>
            </a:rPr>
            <a:t>STRATEGIC</a:t>
          </a:r>
          <a:r>
            <a:rPr lang="en-US" sz="3600" b="1" baseline="0">
              <a:solidFill>
                <a:sysClr val="windowText" lastClr="000000"/>
              </a:solidFill>
            </a:rPr>
            <a:t> MAP - PLANT PCR (D&amp;K)</a:t>
          </a:r>
          <a:endParaRPr lang="en-US" sz="3600" b="1">
            <a:solidFill>
              <a:sysClr val="windowText" lastClr="000000"/>
            </a:solidFill>
          </a:endParaRPr>
        </a:p>
      </xdr:txBody>
    </xdr:sp>
    <xdr:clientData/>
  </xdr:twoCellAnchor>
  <xdr:twoCellAnchor>
    <xdr:from>
      <xdr:col>8</xdr:col>
      <xdr:colOff>391583</xdr:colOff>
      <xdr:row>38</xdr:row>
      <xdr:rowOff>22995</xdr:rowOff>
    </xdr:from>
    <xdr:to>
      <xdr:col>12</xdr:col>
      <xdr:colOff>309827</xdr:colOff>
      <xdr:row>38</xdr:row>
      <xdr:rowOff>22995</xdr:rowOff>
    </xdr:to>
    <xdr:cxnSp macro="">
      <xdr:nvCxnSpPr>
        <xdr:cNvPr id="58" name="Straight Arrow Connector 57">
          <a:extLst>
            <a:ext uri="{FF2B5EF4-FFF2-40B4-BE49-F238E27FC236}">
              <a16:creationId xmlns:a16="http://schemas.microsoft.com/office/drawing/2014/main" id="{B6326634-070E-483C-8517-4DAF9EA268CB}"/>
            </a:ext>
          </a:extLst>
        </xdr:cNvPr>
        <xdr:cNvCxnSpPr/>
      </xdr:nvCxnSpPr>
      <xdr:spPr>
        <a:xfrm flipH="1">
          <a:off x="5335058" y="7300095"/>
          <a:ext cx="2356644" cy="0"/>
        </a:xfrm>
        <a:prstGeom prst="straightConnector1">
          <a:avLst/>
        </a:prstGeom>
        <a:ln w="38100">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16176</xdr:colOff>
      <xdr:row>53</xdr:row>
      <xdr:rowOff>142363</xdr:rowOff>
    </xdr:from>
    <xdr:to>
      <xdr:col>6</xdr:col>
      <xdr:colOff>299357</xdr:colOff>
      <xdr:row>55</xdr:row>
      <xdr:rowOff>139394</xdr:rowOff>
    </xdr:to>
    <xdr:sp macro="" textlink="">
      <xdr:nvSpPr>
        <xdr:cNvPr id="59" name="Oval 13">
          <a:extLst>
            <a:ext uri="{FF2B5EF4-FFF2-40B4-BE49-F238E27FC236}">
              <a16:creationId xmlns:a16="http://schemas.microsoft.com/office/drawing/2014/main" id="{58105D91-6524-45DD-AB92-7F22FFE362F5}"/>
            </a:ext>
          </a:extLst>
        </xdr:cNvPr>
        <xdr:cNvSpPr>
          <a:spLocks noChangeArrowheads="1"/>
        </xdr:cNvSpPr>
      </xdr:nvSpPr>
      <xdr:spPr bwMode="auto">
        <a:xfrm>
          <a:off x="1911651" y="10276963"/>
          <a:ext cx="2111981" cy="378031"/>
        </a:xfrm>
        <a:prstGeom prst="roundRect">
          <a:avLst>
            <a:gd name="adj" fmla="val 16667"/>
          </a:avLst>
        </a:prstGeom>
        <a:solidFill>
          <a:schemeClr val="bg1"/>
        </a:solidFill>
        <a:ln w="9525">
          <a:solidFill>
            <a:schemeClr val="tx1"/>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eaLnBrk="0" hangingPunct="0"/>
          <a:r>
            <a:rPr lang="en-US" sz="1200">
              <a:solidFill>
                <a:schemeClr val="tx1"/>
              </a:solidFill>
            </a:rPr>
            <a:t>L</a:t>
          </a:r>
          <a:r>
            <a:rPr lang="en-AU" sz="1200">
              <a:solidFill>
                <a:schemeClr val="tx1"/>
              </a:solidFill>
            </a:rPr>
            <a:t>1</a:t>
          </a:r>
          <a:r>
            <a:rPr lang="en-US" sz="1200">
              <a:solidFill>
                <a:schemeClr val="tx1"/>
              </a:solidFill>
            </a:rPr>
            <a:t> Increase Employee Comitment (20%)</a:t>
          </a:r>
          <a:endParaRPr lang="en-US" sz="1200">
            <a:solidFill>
              <a:schemeClr val="tx1"/>
            </a:solidFill>
            <a:effectLst/>
          </a:endParaRPr>
        </a:p>
      </xdr:txBody>
    </xdr:sp>
    <xdr:clientData/>
  </xdr:twoCellAnchor>
  <xdr:twoCellAnchor>
    <xdr:from>
      <xdr:col>2</xdr:col>
      <xdr:colOff>562331</xdr:colOff>
      <xdr:row>55</xdr:row>
      <xdr:rowOff>186021</xdr:rowOff>
    </xdr:from>
    <xdr:to>
      <xdr:col>6</xdr:col>
      <xdr:colOff>217715</xdr:colOff>
      <xdr:row>57</xdr:row>
      <xdr:rowOff>85226</xdr:rowOff>
    </xdr:to>
    <xdr:sp macro="" textlink="">
      <xdr:nvSpPr>
        <xdr:cNvPr id="60" name="TextBox 59">
          <a:extLst>
            <a:ext uri="{FF2B5EF4-FFF2-40B4-BE49-F238E27FC236}">
              <a16:creationId xmlns:a16="http://schemas.microsoft.com/office/drawing/2014/main" id="{E3E17071-383C-4741-94F7-30C1388E37DD}"/>
            </a:ext>
          </a:extLst>
        </xdr:cNvPr>
        <xdr:cNvSpPr txBox="1"/>
      </xdr:nvSpPr>
      <xdr:spPr>
        <a:xfrm>
          <a:off x="1841402" y="10717950"/>
          <a:ext cx="2104670" cy="28020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84138" indent="-84138">
            <a:buFont typeface="Arial" panose="020B0604020202020204" pitchFamily="34" charset="0"/>
            <a:buChar char="•"/>
          </a:pPr>
          <a:r>
            <a:rPr lang="en-US" sz="1200" b="0" i="0" u="none" strike="noStrike" kern="1200">
              <a:solidFill>
                <a:schemeClr val="tx1"/>
              </a:solidFill>
              <a:effectLst/>
              <a:latin typeface="+mn-lt"/>
              <a:ea typeface="+mn-ea"/>
              <a:cs typeface="+mn-cs"/>
            </a:rPr>
            <a:t>Employee </a:t>
          </a:r>
          <a:r>
            <a:rPr lang="id-ID" sz="1200" b="0" i="0" u="none" strike="noStrike" kern="1200">
              <a:solidFill>
                <a:schemeClr val="tx1"/>
              </a:solidFill>
              <a:effectLst/>
              <a:latin typeface="+mn-lt"/>
              <a:ea typeface="+mn-ea"/>
              <a:cs typeface="+mn-cs"/>
            </a:rPr>
            <a:t>T</a:t>
          </a:r>
          <a:r>
            <a:rPr lang="en-US" sz="1200" b="0" i="0" u="none" strike="noStrike" kern="1200">
              <a:solidFill>
                <a:schemeClr val="tx1"/>
              </a:solidFill>
              <a:effectLst/>
              <a:latin typeface="+mn-lt"/>
              <a:ea typeface="+mn-ea"/>
              <a:cs typeface="+mn-cs"/>
            </a:rPr>
            <a:t>urn over</a:t>
          </a:r>
          <a:r>
            <a:rPr lang="id-ID" sz="1200" b="0" i="0" u="none" strike="noStrike" kern="1200" baseline="0">
              <a:solidFill>
                <a:schemeClr val="tx1"/>
              </a:solidFill>
              <a:effectLst/>
              <a:latin typeface="+mn-lt"/>
              <a:ea typeface="+mn-ea"/>
              <a:cs typeface="+mn-cs"/>
            </a:rPr>
            <a:t> </a:t>
          </a:r>
          <a:r>
            <a:rPr lang="en-US" sz="1200" b="0" i="0" u="none" strike="noStrike" kern="1200">
              <a:solidFill>
                <a:schemeClr val="tx1"/>
              </a:solidFill>
              <a:effectLst/>
              <a:latin typeface="+mn-lt"/>
              <a:ea typeface="+mn-ea"/>
              <a:cs typeface="+mn-cs"/>
            </a:rPr>
            <a:t>(100%)</a:t>
          </a:r>
        </a:p>
      </xdr:txBody>
    </xdr:sp>
    <xdr:clientData/>
  </xdr:twoCellAnchor>
  <xdr:twoCellAnchor>
    <xdr:from>
      <xdr:col>10</xdr:col>
      <xdr:colOff>54430</xdr:colOff>
      <xdr:row>15</xdr:row>
      <xdr:rowOff>40821</xdr:rowOff>
    </xdr:from>
    <xdr:to>
      <xdr:col>14</xdr:col>
      <xdr:colOff>503464</xdr:colOff>
      <xdr:row>16</xdr:row>
      <xdr:rowOff>163285</xdr:rowOff>
    </xdr:to>
    <xdr:sp macro="" textlink="">
      <xdr:nvSpPr>
        <xdr:cNvPr id="61" name="Oval 11">
          <a:extLst>
            <a:ext uri="{FF2B5EF4-FFF2-40B4-BE49-F238E27FC236}">
              <a16:creationId xmlns:a16="http://schemas.microsoft.com/office/drawing/2014/main" id="{ADA9BFDE-BC1B-4CFE-AFB3-7D0EBC7693C3}"/>
            </a:ext>
          </a:extLst>
        </xdr:cNvPr>
        <xdr:cNvSpPr>
          <a:spLocks noChangeArrowheads="1"/>
        </xdr:cNvSpPr>
      </xdr:nvSpPr>
      <xdr:spPr bwMode="auto">
        <a:xfrm>
          <a:off x="6232073" y="2952750"/>
          <a:ext cx="2898320" cy="312964"/>
        </a:xfrm>
        <a:prstGeom prst="roundRect">
          <a:avLst>
            <a:gd name="adj" fmla="val 16667"/>
          </a:avLst>
        </a:prstGeom>
        <a:noFill/>
        <a:ln w="9525">
          <a:no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14300" indent="-114300" eaLnBrk="0" hangingPunct="0">
            <a:buFont typeface="Arial" panose="020B0604020202020204" pitchFamily="34" charset="0"/>
            <a:buChar char="•"/>
          </a:pPr>
          <a:r>
            <a:rPr lang="en-US" sz="1200">
              <a:latin typeface="Arial Narrow" panose="020B0606020202030204" pitchFamily="34" charset="0"/>
            </a:rPr>
            <a:t>Conversion Cost ( Exclude Scrap) (</a:t>
          </a:r>
          <a:r>
            <a:rPr lang="id-ID" sz="1200">
              <a:latin typeface="Arial Narrow" panose="020B0606020202030204" pitchFamily="34" charset="0"/>
            </a:rPr>
            <a:t>10</a:t>
          </a:r>
          <a:r>
            <a:rPr lang="en-US" sz="1200">
              <a:latin typeface="Arial Narrow" panose="020B0606020202030204" pitchFamily="34" charset="0"/>
            </a:rPr>
            <a:t>0%)</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203</xdr:colOff>
      <xdr:row>15</xdr:row>
      <xdr:rowOff>50946</xdr:rowOff>
    </xdr:from>
    <xdr:to>
      <xdr:col>2</xdr:col>
      <xdr:colOff>408214</xdr:colOff>
      <xdr:row>26</xdr:row>
      <xdr:rowOff>158646</xdr:rowOff>
    </xdr:to>
    <xdr:sp macro="" textlink="">
      <xdr:nvSpPr>
        <xdr:cNvPr id="88" name="Rectangle 87">
          <a:extLst>
            <a:ext uri="{FF2B5EF4-FFF2-40B4-BE49-F238E27FC236}">
              <a16:creationId xmlns:a16="http://schemas.microsoft.com/office/drawing/2014/main" id="{77935908-81CD-4AF2-B163-473EAFAD6AF6}"/>
            </a:ext>
          </a:extLst>
        </xdr:cNvPr>
        <xdr:cNvSpPr/>
      </xdr:nvSpPr>
      <xdr:spPr>
        <a:xfrm>
          <a:off x="104978" y="3337071"/>
          <a:ext cx="1198586" cy="2203200"/>
        </a:xfrm>
        <a:prstGeom prst="rect">
          <a:avLst/>
        </a:prstGeom>
        <a:solidFill>
          <a:srgbClr val="4F81BD"/>
        </a:solidFill>
        <a:ln cmpd="tri">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fontAlgn="base">
            <a:spcBef>
              <a:spcPct val="0"/>
            </a:spcBef>
            <a:spcAft>
              <a:spcPct val="0"/>
            </a:spcAft>
            <a:defRPr/>
          </a:pPr>
          <a:r>
            <a:rPr lang="en-US" sz="1400" b="1" i="1">
              <a:solidFill>
                <a:srgbClr val="FFFFFF"/>
              </a:solidFill>
              <a:latin typeface="Maiandra GD" pitchFamily="34" charset="0"/>
            </a:rPr>
            <a:t>FINANCIAL</a:t>
          </a:r>
          <a:endParaRPr lang="en-MY" sz="1400" b="1" i="1">
            <a:solidFill>
              <a:srgbClr val="FFFFFF"/>
            </a:solidFill>
            <a:latin typeface="Maiandra GD" pitchFamily="34" charset="0"/>
          </a:endParaRPr>
        </a:p>
      </xdr:txBody>
    </xdr:sp>
    <xdr:clientData/>
  </xdr:twoCellAnchor>
  <xdr:twoCellAnchor>
    <xdr:from>
      <xdr:col>1</xdr:col>
      <xdr:colOff>203</xdr:colOff>
      <xdr:row>27</xdr:row>
      <xdr:rowOff>106456</xdr:rowOff>
    </xdr:from>
    <xdr:to>
      <xdr:col>2</xdr:col>
      <xdr:colOff>408214</xdr:colOff>
      <xdr:row>39</xdr:row>
      <xdr:rowOff>164056</xdr:rowOff>
    </xdr:to>
    <xdr:sp macro="" textlink="">
      <xdr:nvSpPr>
        <xdr:cNvPr id="89" name="Rectangle 88">
          <a:extLst>
            <a:ext uri="{FF2B5EF4-FFF2-40B4-BE49-F238E27FC236}">
              <a16:creationId xmlns:a16="http://schemas.microsoft.com/office/drawing/2014/main" id="{500D0B76-366E-4B6E-9536-FBC0A28277FA}"/>
            </a:ext>
          </a:extLst>
        </xdr:cNvPr>
        <xdr:cNvSpPr/>
      </xdr:nvSpPr>
      <xdr:spPr>
        <a:xfrm>
          <a:off x="104978" y="5678581"/>
          <a:ext cx="1198586" cy="2343600"/>
        </a:xfrm>
        <a:prstGeom prst="rect">
          <a:avLst/>
        </a:prstGeom>
        <a:solidFill>
          <a:srgbClr val="4F81BD"/>
        </a:solidFill>
        <a:ln cmpd="tri">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fontAlgn="base">
            <a:spcBef>
              <a:spcPct val="0"/>
            </a:spcBef>
            <a:spcAft>
              <a:spcPct val="0"/>
            </a:spcAft>
            <a:defRPr/>
          </a:pPr>
          <a:r>
            <a:rPr lang="en-US" sz="1400" b="1" i="1">
              <a:solidFill>
                <a:srgbClr val="FFFFFF"/>
              </a:solidFill>
              <a:latin typeface="Maiandra GD" pitchFamily="34" charset="0"/>
            </a:rPr>
            <a:t>CUSTOMER</a:t>
          </a:r>
          <a:endParaRPr lang="en-MY" sz="1400" b="1" i="1">
            <a:solidFill>
              <a:srgbClr val="FFFFFF"/>
            </a:solidFill>
            <a:latin typeface="Maiandra GD" pitchFamily="34" charset="0"/>
          </a:endParaRPr>
        </a:p>
      </xdr:txBody>
    </xdr:sp>
    <xdr:clientData/>
  </xdr:twoCellAnchor>
  <xdr:twoCellAnchor>
    <xdr:from>
      <xdr:col>1</xdr:col>
      <xdr:colOff>24134</xdr:colOff>
      <xdr:row>11</xdr:row>
      <xdr:rowOff>186202</xdr:rowOff>
    </xdr:from>
    <xdr:to>
      <xdr:col>2</xdr:col>
      <xdr:colOff>393699</xdr:colOff>
      <xdr:row>14</xdr:row>
      <xdr:rowOff>172175</xdr:rowOff>
    </xdr:to>
    <xdr:sp macro="" textlink="">
      <xdr:nvSpPr>
        <xdr:cNvPr id="90" name="TextBox 53">
          <a:extLst>
            <a:ext uri="{FF2B5EF4-FFF2-40B4-BE49-F238E27FC236}">
              <a16:creationId xmlns:a16="http://schemas.microsoft.com/office/drawing/2014/main" id="{ED236E1E-9319-48DF-9609-C23F57E24BE0}"/>
            </a:ext>
          </a:extLst>
        </xdr:cNvPr>
        <xdr:cNvSpPr txBox="1">
          <a:spLocks noChangeArrowheads="1"/>
        </xdr:cNvSpPr>
      </xdr:nvSpPr>
      <xdr:spPr bwMode="auto">
        <a:xfrm>
          <a:off x="128909" y="2710327"/>
          <a:ext cx="1160140" cy="557473"/>
        </a:xfrm>
        <a:prstGeom prst="rect">
          <a:avLst/>
        </a:prstGeom>
        <a:solidFill>
          <a:schemeClr val="bg1"/>
        </a:solidFill>
        <a:ln w="9525">
          <a:noFill/>
          <a:miter lim="800000"/>
          <a:headEnd/>
          <a:tailEnd/>
        </a:ln>
        <a:effectLst>
          <a:outerShdw blurRad="50800" dist="38100" dir="5400000" algn="t" rotWithShape="0">
            <a:prstClr val="black">
              <a:alpha val="40000"/>
            </a:prstClr>
          </a:outerShdw>
        </a:effectLst>
      </xdr:spPr>
      <xdr:txBody>
        <a:bodyPr wrap="square" lIns="45720" rIns="4572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fontAlgn="base">
            <a:spcBef>
              <a:spcPct val="0"/>
            </a:spcBef>
            <a:spcAft>
              <a:spcPct val="0"/>
            </a:spcAft>
            <a:buSzPct val="65000"/>
            <a:defRPr/>
          </a:pPr>
          <a:r>
            <a:rPr lang="en-US" sz="1200" b="1" i="1">
              <a:solidFill>
                <a:srgbClr val="000000"/>
              </a:solidFill>
              <a:cs typeface="Arial" charset="0"/>
            </a:rPr>
            <a:t>Division</a:t>
          </a:r>
          <a:r>
            <a:rPr lang="en-US" sz="1200" b="1" i="1" baseline="0">
              <a:solidFill>
                <a:srgbClr val="000000"/>
              </a:solidFill>
              <a:cs typeface="Arial" charset="0"/>
            </a:rPr>
            <a:t> Business Excellent</a:t>
          </a:r>
          <a:r>
            <a:rPr lang="en-US" sz="1200" b="1" i="1">
              <a:solidFill>
                <a:srgbClr val="000000"/>
              </a:solidFill>
              <a:cs typeface="Arial" charset="0"/>
            </a:rPr>
            <a:t> Map</a:t>
          </a:r>
        </a:p>
      </xdr:txBody>
    </xdr:sp>
    <xdr:clientData/>
  </xdr:twoCellAnchor>
  <xdr:twoCellAnchor>
    <xdr:from>
      <xdr:col>0</xdr:col>
      <xdr:colOff>96851</xdr:colOff>
      <xdr:row>40</xdr:row>
      <xdr:rowOff>49306</xdr:rowOff>
    </xdr:from>
    <xdr:to>
      <xdr:col>2</xdr:col>
      <xdr:colOff>404212</xdr:colOff>
      <xdr:row>66</xdr:row>
      <xdr:rowOff>125506</xdr:rowOff>
    </xdr:to>
    <xdr:sp macro="" textlink="">
      <xdr:nvSpPr>
        <xdr:cNvPr id="91" name="Rectangle 90">
          <a:extLst>
            <a:ext uri="{FF2B5EF4-FFF2-40B4-BE49-F238E27FC236}">
              <a16:creationId xmlns:a16="http://schemas.microsoft.com/office/drawing/2014/main" id="{BD38DD1D-F8CD-41D8-B175-E89AE730F803}"/>
            </a:ext>
          </a:extLst>
        </xdr:cNvPr>
        <xdr:cNvSpPr/>
      </xdr:nvSpPr>
      <xdr:spPr>
        <a:xfrm>
          <a:off x="96851" y="8097931"/>
          <a:ext cx="1202711" cy="5029200"/>
        </a:xfrm>
        <a:prstGeom prst="rect">
          <a:avLst/>
        </a:prstGeom>
        <a:solidFill>
          <a:srgbClr val="4F81BD"/>
        </a:solidFill>
        <a:ln cmpd="tri">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fontAlgn="base">
            <a:spcBef>
              <a:spcPct val="0"/>
            </a:spcBef>
            <a:spcAft>
              <a:spcPct val="0"/>
            </a:spcAft>
            <a:defRPr/>
          </a:pPr>
          <a:r>
            <a:rPr lang="en-US" sz="1400" b="1" i="1">
              <a:solidFill>
                <a:srgbClr val="FFFFFF"/>
              </a:solidFill>
              <a:latin typeface="Maiandra GD" pitchFamily="34" charset="0"/>
            </a:rPr>
            <a:t>INTERNAL PROCESS</a:t>
          </a:r>
          <a:endParaRPr lang="en-MY" sz="1400" b="1" i="1">
            <a:solidFill>
              <a:srgbClr val="FFFFFF"/>
            </a:solidFill>
            <a:latin typeface="Maiandra GD" pitchFamily="34" charset="0"/>
          </a:endParaRPr>
        </a:p>
      </xdr:txBody>
    </xdr:sp>
    <xdr:clientData/>
  </xdr:twoCellAnchor>
  <xdr:twoCellAnchor>
    <xdr:from>
      <xdr:col>1</xdr:col>
      <xdr:colOff>202</xdr:colOff>
      <xdr:row>67</xdr:row>
      <xdr:rowOff>544</xdr:rowOff>
    </xdr:from>
    <xdr:to>
      <xdr:col>2</xdr:col>
      <xdr:colOff>406984</xdr:colOff>
      <xdr:row>79</xdr:row>
      <xdr:rowOff>119344</xdr:rowOff>
    </xdr:to>
    <xdr:sp macro="" textlink="">
      <xdr:nvSpPr>
        <xdr:cNvPr id="92" name="Rectangle 91">
          <a:extLst>
            <a:ext uri="{FF2B5EF4-FFF2-40B4-BE49-F238E27FC236}">
              <a16:creationId xmlns:a16="http://schemas.microsoft.com/office/drawing/2014/main" id="{A9375CA0-188A-49E4-8D07-4C2B261E67FA}"/>
            </a:ext>
          </a:extLst>
        </xdr:cNvPr>
        <xdr:cNvSpPr/>
      </xdr:nvSpPr>
      <xdr:spPr>
        <a:xfrm>
          <a:off x="104977" y="13192669"/>
          <a:ext cx="1197357" cy="2404800"/>
        </a:xfrm>
        <a:prstGeom prst="rect">
          <a:avLst/>
        </a:prstGeom>
        <a:solidFill>
          <a:srgbClr val="4F81BD"/>
        </a:solidFill>
        <a:ln cmpd="tri">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fontAlgn="base">
            <a:lnSpc>
              <a:spcPts val="1400"/>
            </a:lnSpc>
            <a:spcBef>
              <a:spcPct val="0"/>
            </a:spcBef>
            <a:spcAft>
              <a:spcPct val="0"/>
            </a:spcAft>
            <a:defRPr/>
          </a:pPr>
          <a:r>
            <a:rPr lang="en-US" sz="1400" b="1" i="1">
              <a:solidFill>
                <a:srgbClr val="FFFFFF"/>
              </a:solidFill>
              <a:latin typeface="Maiandra GD" pitchFamily="34" charset="0"/>
            </a:rPr>
            <a:t>LEARNING &amp; GROWTH</a:t>
          </a:r>
          <a:endParaRPr lang="en-MY" sz="1400" b="1" i="1">
            <a:solidFill>
              <a:srgbClr val="FFFFFF"/>
            </a:solidFill>
            <a:latin typeface="Maiandra GD" pitchFamily="34" charset="0"/>
          </a:endParaRPr>
        </a:p>
      </xdr:txBody>
    </xdr:sp>
    <xdr:clientData/>
  </xdr:twoCellAnchor>
  <xdr:twoCellAnchor>
    <xdr:from>
      <xdr:col>1</xdr:col>
      <xdr:colOff>8607</xdr:colOff>
      <xdr:row>79</xdr:row>
      <xdr:rowOff>145964</xdr:rowOff>
    </xdr:from>
    <xdr:to>
      <xdr:col>9</xdr:col>
      <xdr:colOff>390738</xdr:colOff>
      <xdr:row>82</xdr:row>
      <xdr:rowOff>19586</xdr:rowOff>
    </xdr:to>
    <xdr:sp macro="" textlink="">
      <xdr:nvSpPr>
        <xdr:cNvPr id="93" name="TextBox 56">
          <a:extLst>
            <a:ext uri="{FF2B5EF4-FFF2-40B4-BE49-F238E27FC236}">
              <a16:creationId xmlns:a16="http://schemas.microsoft.com/office/drawing/2014/main" id="{91843819-79BB-45D5-8EE6-C3AD3597A6CA}"/>
            </a:ext>
          </a:extLst>
        </xdr:cNvPr>
        <xdr:cNvSpPr txBox="1"/>
      </xdr:nvSpPr>
      <xdr:spPr>
        <a:xfrm>
          <a:off x="113382" y="15624089"/>
          <a:ext cx="5439906" cy="44512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85750" indent="-285750">
            <a:lnSpc>
              <a:spcPts val="1400"/>
            </a:lnSpc>
            <a:buFont typeface="Arial" panose="020B0604020202020204" pitchFamily="34" charset="0"/>
            <a:buChar char="•"/>
          </a:pPr>
          <a:r>
            <a:rPr lang="id-ID" sz="1400" b="1" i="1"/>
            <a:t>Fx </a:t>
          </a:r>
          <a:r>
            <a:rPr lang="id-ID" sz="1400" i="1"/>
            <a:t>indicates objective number </a:t>
          </a:r>
          <a:r>
            <a:rPr lang="id-ID" sz="1400" b="1" i="1"/>
            <a:t>x</a:t>
          </a:r>
          <a:r>
            <a:rPr lang="id-ID" sz="1400" i="1"/>
            <a:t> in </a:t>
          </a:r>
          <a:r>
            <a:rPr lang="id-ID" sz="1400" b="1" i="1"/>
            <a:t>F</a:t>
          </a:r>
          <a:r>
            <a:rPr lang="id-ID" sz="1400" i="1"/>
            <a:t>inancial Perspective</a:t>
          </a:r>
        </a:p>
        <a:p>
          <a:pPr marL="285750" indent="-285750">
            <a:lnSpc>
              <a:spcPts val="1300"/>
            </a:lnSpc>
            <a:buFont typeface="Arial" panose="020B0604020202020204" pitchFamily="34" charset="0"/>
            <a:buChar char="•"/>
          </a:pPr>
          <a:r>
            <a:rPr lang="id-ID" sz="1400" b="1" i="1"/>
            <a:t>Cx</a:t>
          </a:r>
          <a:r>
            <a:rPr lang="id-ID" sz="1400" i="1"/>
            <a:t> indicates objective number </a:t>
          </a:r>
          <a:r>
            <a:rPr lang="id-ID" sz="1400" b="1" i="1"/>
            <a:t>x</a:t>
          </a:r>
          <a:r>
            <a:rPr lang="id-ID" sz="1400" i="1"/>
            <a:t> in </a:t>
          </a:r>
          <a:r>
            <a:rPr lang="id-ID" sz="1400" b="1" i="1"/>
            <a:t>C</a:t>
          </a:r>
          <a:r>
            <a:rPr lang="id-ID" sz="1400" i="1"/>
            <a:t>ustomer Perspective</a:t>
          </a:r>
          <a:endParaRPr lang="en-US" sz="1400" i="1"/>
        </a:p>
      </xdr:txBody>
    </xdr:sp>
    <xdr:clientData/>
  </xdr:twoCellAnchor>
  <xdr:twoCellAnchor>
    <xdr:from>
      <xdr:col>11</xdr:col>
      <xdr:colOff>127882</xdr:colOff>
      <xdr:row>79</xdr:row>
      <xdr:rowOff>141888</xdr:rowOff>
    </xdr:from>
    <xdr:to>
      <xdr:col>20</xdr:col>
      <xdr:colOff>95249</xdr:colOff>
      <xdr:row>82</xdr:row>
      <xdr:rowOff>15510</xdr:rowOff>
    </xdr:to>
    <xdr:sp macro="" textlink="">
      <xdr:nvSpPr>
        <xdr:cNvPr id="94" name="TextBox 58">
          <a:extLst>
            <a:ext uri="{FF2B5EF4-FFF2-40B4-BE49-F238E27FC236}">
              <a16:creationId xmlns:a16="http://schemas.microsoft.com/office/drawing/2014/main" id="{1FD662F0-9C72-4F7B-9177-C8B028F0000F}"/>
            </a:ext>
          </a:extLst>
        </xdr:cNvPr>
        <xdr:cNvSpPr txBox="1"/>
      </xdr:nvSpPr>
      <xdr:spPr>
        <a:xfrm>
          <a:off x="6509632" y="15620013"/>
          <a:ext cx="5453767" cy="44512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85750" indent="-285750">
            <a:lnSpc>
              <a:spcPts val="1400"/>
            </a:lnSpc>
            <a:buFont typeface="Arial" panose="020B0604020202020204" pitchFamily="34" charset="0"/>
            <a:buChar char="•"/>
          </a:pPr>
          <a:r>
            <a:rPr lang="id-ID" sz="1400" b="1" i="1"/>
            <a:t>Px</a:t>
          </a:r>
          <a:r>
            <a:rPr lang="id-ID" sz="1400" i="1"/>
            <a:t> indicates objective number </a:t>
          </a:r>
          <a:r>
            <a:rPr lang="id-ID" sz="1400" b="1" i="1"/>
            <a:t>x</a:t>
          </a:r>
          <a:r>
            <a:rPr lang="id-ID" sz="1400" i="1"/>
            <a:t>  in Internal </a:t>
          </a:r>
          <a:r>
            <a:rPr lang="id-ID" sz="1400" b="1" i="1"/>
            <a:t>P</a:t>
          </a:r>
          <a:r>
            <a:rPr lang="id-ID" sz="1400" i="1"/>
            <a:t>rocess Perspective</a:t>
          </a:r>
        </a:p>
        <a:p>
          <a:pPr marL="285750" indent="-285750">
            <a:lnSpc>
              <a:spcPts val="1300"/>
            </a:lnSpc>
            <a:buFont typeface="Arial" panose="020B0604020202020204" pitchFamily="34" charset="0"/>
            <a:buChar char="•"/>
          </a:pPr>
          <a:r>
            <a:rPr lang="id-ID" sz="1400" b="1" i="1"/>
            <a:t>Lx</a:t>
          </a:r>
          <a:r>
            <a:rPr lang="id-ID" sz="1400" i="1"/>
            <a:t> indicates objective number </a:t>
          </a:r>
          <a:r>
            <a:rPr lang="id-ID" sz="1400" b="1" i="1"/>
            <a:t>x</a:t>
          </a:r>
          <a:r>
            <a:rPr lang="id-ID" sz="1400" i="1"/>
            <a:t> </a:t>
          </a:r>
          <a:r>
            <a:rPr lang="id-ID" sz="1400" b="1" i="1"/>
            <a:t>L</a:t>
          </a:r>
          <a:r>
            <a:rPr lang="id-ID" sz="1400" i="1"/>
            <a:t>earning and Growth Perspective</a:t>
          </a:r>
        </a:p>
      </xdr:txBody>
    </xdr:sp>
    <xdr:clientData/>
  </xdr:twoCellAnchor>
  <xdr:twoCellAnchor>
    <xdr:from>
      <xdr:col>8</xdr:col>
      <xdr:colOff>252134</xdr:colOff>
      <xdr:row>16</xdr:row>
      <xdr:rowOff>129187</xdr:rowOff>
    </xdr:from>
    <xdr:to>
      <xdr:col>14</xdr:col>
      <xdr:colOff>407997</xdr:colOff>
      <xdr:row>19</xdr:row>
      <xdr:rowOff>44823</xdr:rowOff>
    </xdr:to>
    <xdr:sp macro="" textlink="">
      <xdr:nvSpPr>
        <xdr:cNvPr id="95" name="Rounded Rectangle 94">
          <a:extLst>
            <a:ext uri="{FF2B5EF4-FFF2-40B4-BE49-F238E27FC236}">
              <a16:creationId xmlns:a16="http://schemas.microsoft.com/office/drawing/2014/main" id="{8329EADE-A619-47CD-A214-A494D00BCA25}"/>
            </a:ext>
          </a:extLst>
        </xdr:cNvPr>
        <xdr:cNvSpPr/>
      </xdr:nvSpPr>
      <xdr:spPr>
        <a:xfrm>
          <a:off x="4805084" y="3605812"/>
          <a:ext cx="3813463" cy="487136"/>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id-ID" sz="1400" baseline="0">
              <a:solidFill>
                <a:schemeClr val="tx1"/>
              </a:solidFill>
            </a:rPr>
            <a:t>F1 </a:t>
          </a:r>
          <a:r>
            <a:rPr lang="en-US" sz="1400" baseline="0">
              <a:solidFill>
                <a:schemeClr val="tx1"/>
              </a:solidFill>
            </a:rPr>
            <a:t>Minimum/Optimum Budget Variance (100%)</a:t>
          </a:r>
        </a:p>
      </xdr:txBody>
    </xdr:sp>
    <xdr:clientData/>
  </xdr:twoCellAnchor>
  <xdr:twoCellAnchor>
    <xdr:from>
      <xdr:col>18</xdr:col>
      <xdr:colOff>44825</xdr:colOff>
      <xdr:row>30</xdr:row>
      <xdr:rowOff>132870</xdr:rowOff>
    </xdr:from>
    <xdr:to>
      <xdr:col>19</xdr:col>
      <xdr:colOff>299355</xdr:colOff>
      <xdr:row>43</xdr:row>
      <xdr:rowOff>183775</xdr:rowOff>
    </xdr:to>
    <xdr:cxnSp macro="">
      <xdr:nvCxnSpPr>
        <xdr:cNvPr id="96" name="Straight Arrow Connector 12">
          <a:extLst>
            <a:ext uri="{FF2B5EF4-FFF2-40B4-BE49-F238E27FC236}">
              <a16:creationId xmlns:a16="http://schemas.microsoft.com/office/drawing/2014/main" id="{13FEDBAE-964C-480D-9966-F85EC5AB92C8}"/>
            </a:ext>
          </a:extLst>
        </xdr:cNvPr>
        <xdr:cNvCxnSpPr>
          <a:stCxn id="128" idx="3"/>
          <a:endCxn id="102" idx="3"/>
        </xdr:cNvCxnSpPr>
      </xdr:nvCxnSpPr>
      <xdr:spPr>
        <a:xfrm flipV="1">
          <a:off x="10693775" y="6276495"/>
          <a:ext cx="864130" cy="2527405"/>
        </a:xfrm>
        <a:prstGeom prst="curvedConnector3">
          <a:avLst>
            <a:gd name="adj1" fmla="val 126454"/>
          </a:avLst>
        </a:prstGeom>
        <a:ln w="2857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503464</xdr:colOff>
      <xdr:row>29</xdr:row>
      <xdr:rowOff>89807</xdr:rowOff>
    </xdr:from>
    <xdr:to>
      <xdr:col>9</xdr:col>
      <xdr:colOff>557893</xdr:colOff>
      <xdr:row>31</xdr:row>
      <xdr:rowOff>176893</xdr:rowOff>
    </xdr:to>
    <xdr:sp macro="" textlink="">
      <xdr:nvSpPr>
        <xdr:cNvPr id="98" name="Rounded Rectangle 97">
          <a:extLst>
            <a:ext uri="{FF2B5EF4-FFF2-40B4-BE49-F238E27FC236}">
              <a16:creationId xmlns:a16="http://schemas.microsoft.com/office/drawing/2014/main" id="{A6210E6D-C24D-4103-8104-65BFE03F98FF}"/>
            </a:ext>
          </a:extLst>
        </xdr:cNvPr>
        <xdr:cNvSpPr/>
      </xdr:nvSpPr>
      <xdr:spPr>
        <a:xfrm>
          <a:off x="2008414" y="6042932"/>
          <a:ext cx="3712029" cy="468086"/>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id-ID" sz="1400">
              <a:solidFill>
                <a:sysClr val="windowText" lastClr="000000"/>
              </a:solidFill>
            </a:rPr>
            <a:t>C1 </a:t>
          </a:r>
          <a:r>
            <a:rPr lang="en-US" sz="1400">
              <a:solidFill>
                <a:sysClr val="windowText" lastClr="000000"/>
              </a:solidFill>
            </a:rPr>
            <a:t>Excellent Delivery (50%)</a:t>
          </a:r>
        </a:p>
      </xdr:txBody>
    </xdr:sp>
    <xdr:clientData/>
  </xdr:twoCellAnchor>
  <xdr:twoCellAnchor>
    <xdr:from>
      <xdr:col>4</xdr:col>
      <xdr:colOff>328442</xdr:colOff>
      <xdr:row>32</xdr:row>
      <xdr:rowOff>52027</xdr:rowOff>
    </xdr:from>
    <xdr:to>
      <xdr:col>9</xdr:col>
      <xdr:colOff>489857</xdr:colOff>
      <xdr:row>34</xdr:row>
      <xdr:rowOff>167288</xdr:rowOff>
    </xdr:to>
    <xdr:sp macro="" textlink="">
      <xdr:nvSpPr>
        <xdr:cNvPr id="99" name="TextBox 29">
          <a:extLst>
            <a:ext uri="{FF2B5EF4-FFF2-40B4-BE49-F238E27FC236}">
              <a16:creationId xmlns:a16="http://schemas.microsoft.com/office/drawing/2014/main" id="{C31C459D-3722-453D-9C06-34C5687651FF}"/>
            </a:ext>
          </a:extLst>
        </xdr:cNvPr>
        <xdr:cNvSpPr txBox="1"/>
      </xdr:nvSpPr>
      <xdr:spPr>
        <a:xfrm>
          <a:off x="2442992" y="6576652"/>
          <a:ext cx="3209415" cy="496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171450" indent="-171450">
            <a:lnSpc>
              <a:spcPts val="1200"/>
            </a:lnSpc>
            <a:buFont typeface="Arial" panose="020B0604020202020204" pitchFamily="34" charset="0"/>
            <a:buChar char="•"/>
          </a:pPr>
          <a:r>
            <a:rPr lang="en-US" sz="1300"/>
            <a:t>% On Time</a:t>
          </a:r>
          <a:r>
            <a:rPr lang="en-US" sz="1300" baseline="0"/>
            <a:t> </a:t>
          </a:r>
          <a:r>
            <a:rPr lang="en-US" sz="1300"/>
            <a:t>Delivery</a:t>
          </a:r>
          <a:r>
            <a:rPr lang="id-ID" sz="1300"/>
            <a:t> (OEM</a:t>
          </a:r>
          <a:r>
            <a:rPr lang="en-US" sz="1300"/>
            <a:t>)</a:t>
          </a:r>
          <a:r>
            <a:rPr lang="en-US" sz="1300" baseline="0"/>
            <a:t> (50%)</a:t>
          </a:r>
          <a:endParaRPr lang="id-ID" sz="1300"/>
        </a:p>
        <a:p>
          <a:pPr marL="171450" indent="-171450">
            <a:lnSpc>
              <a:spcPts val="1200"/>
            </a:lnSpc>
            <a:buFont typeface="Arial" panose="020B0604020202020204" pitchFamily="34" charset="0"/>
            <a:buChar char="•"/>
          </a:pPr>
          <a:r>
            <a:rPr lang="en-US" sz="1300"/>
            <a:t>% O</a:t>
          </a:r>
          <a:r>
            <a:rPr lang="id-ID" sz="1300"/>
            <a:t>n </a:t>
          </a:r>
          <a:r>
            <a:rPr lang="en-US" sz="1300"/>
            <a:t>T</a:t>
          </a:r>
          <a:r>
            <a:rPr lang="id-ID" sz="1300"/>
            <a:t>ime </a:t>
          </a:r>
          <a:r>
            <a:rPr lang="en-US" sz="1300"/>
            <a:t>D</a:t>
          </a:r>
          <a:r>
            <a:rPr lang="id-ID" sz="1300"/>
            <a:t>elivery</a:t>
          </a:r>
          <a:r>
            <a:rPr lang="id-ID" sz="1300" baseline="0"/>
            <a:t> (Non OEM)</a:t>
          </a:r>
          <a:r>
            <a:rPr lang="en-US" sz="1300" baseline="0"/>
            <a:t> (50%)</a:t>
          </a:r>
          <a:endParaRPr lang="id-ID" sz="1300" baseline="0"/>
        </a:p>
        <a:p>
          <a:pPr marL="171450" indent="-171450">
            <a:lnSpc>
              <a:spcPts val="1400"/>
            </a:lnSpc>
            <a:buFont typeface="Arial" panose="020B0604020202020204" pitchFamily="34" charset="0"/>
            <a:buChar char="•"/>
          </a:pPr>
          <a:endParaRPr lang="en-US" sz="1300"/>
        </a:p>
      </xdr:txBody>
    </xdr:sp>
    <xdr:clientData/>
  </xdr:twoCellAnchor>
  <xdr:twoCellAnchor>
    <xdr:from>
      <xdr:col>11</xdr:col>
      <xdr:colOff>467794</xdr:colOff>
      <xdr:row>19</xdr:row>
      <xdr:rowOff>61152</xdr:rowOff>
    </xdr:from>
    <xdr:to>
      <xdr:col>17</xdr:col>
      <xdr:colOff>44824</xdr:colOff>
      <xdr:row>21</xdr:row>
      <xdr:rowOff>6723</xdr:rowOff>
    </xdr:to>
    <xdr:sp macro="" textlink="">
      <xdr:nvSpPr>
        <xdr:cNvPr id="100" name="TextBox 29">
          <a:extLst>
            <a:ext uri="{FF2B5EF4-FFF2-40B4-BE49-F238E27FC236}">
              <a16:creationId xmlns:a16="http://schemas.microsoft.com/office/drawing/2014/main" id="{D0E76CE5-10C6-43DA-B52D-02FC39AC9C0F}"/>
            </a:ext>
          </a:extLst>
        </xdr:cNvPr>
        <xdr:cNvSpPr txBox="1"/>
      </xdr:nvSpPr>
      <xdr:spPr>
        <a:xfrm>
          <a:off x="6849544" y="4109277"/>
          <a:ext cx="3234630" cy="326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171450" marR="0" indent="-1714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300"/>
            <a:t> </a:t>
          </a:r>
          <a:r>
            <a:rPr lang="en-US" sz="1300" kern="1200">
              <a:solidFill>
                <a:schemeClr val="dk1"/>
              </a:solidFill>
              <a:effectLst/>
              <a:latin typeface="+mn-lt"/>
              <a:ea typeface="+mn-ea"/>
              <a:cs typeface="+mn-cs"/>
            </a:rPr>
            <a:t>Variant Cost Actual/Budge</a:t>
          </a:r>
          <a:r>
            <a:rPr lang="id-ID" sz="1300" kern="1200">
              <a:solidFill>
                <a:schemeClr val="dk1"/>
              </a:solidFill>
              <a:effectLst/>
              <a:latin typeface="+mn-lt"/>
              <a:ea typeface="+mn-ea"/>
              <a:cs typeface="+mn-cs"/>
            </a:rPr>
            <a:t>t</a:t>
          </a:r>
          <a:r>
            <a:rPr lang="en-US" sz="1300" kern="1200">
              <a:solidFill>
                <a:schemeClr val="dk1"/>
              </a:solidFill>
              <a:effectLst/>
              <a:latin typeface="+mn-lt"/>
              <a:ea typeface="+mn-ea"/>
              <a:cs typeface="+mn-cs"/>
            </a:rPr>
            <a:t> (100%)</a:t>
          </a:r>
          <a:endParaRPr lang="en-US" sz="1300">
            <a:effectLst/>
          </a:endParaRPr>
        </a:p>
      </xdr:txBody>
    </xdr:sp>
    <xdr:clientData/>
  </xdr:twoCellAnchor>
  <xdr:twoCellAnchor>
    <xdr:from>
      <xdr:col>4</xdr:col>
      <xdr:colOff>157711</xdr:colOff>
      <xdr:row>53</xdr:row>
      <xdr:rowOff>181777</xdr:rowOff>
    </xdr:from>
    <xdr:to>
      <xdr:col>10</xdr:col>
      <xdr:colOff>266139</xdr:colOff>
      <xdr:row>55</xdr:row>
      <xdr:rowOff>154001</xdr:rowOff>
    </xdr:to>
    <xdr:sp macro="" textlink="">
      <xdr:nvSpPr>
        <xdr:cNvPr id="101" name="TextBox 29">
          <a:extLst>
            <a:ext uri="{FF2B5EF4-FFF2-40B4-BE49-F238E27FC236}">
              <a16:creationId xmlns:a16="http://schemas.microsoft.com/office/drawing/2014/main" id="{F5218715-E842-49F7-983C-477E3436FAB3}"/>
            </a:ext>
          </a:extLst>
        </xdr:cNvPr>
        <xdr:cNvSpPr txBox="1"/>
      </xdr:nvSpPr>
      <xdr:spPr>
        <a:xfrm>
          <a:off x="2272261" y="10706902"/>
          <a:ext cx="3766028" cy="353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endParaRPr lang="en-ID"/>
        </a:p>
      </xdr:txBody>
    </xdr:sp>
    <xdr:clientData/>
  </xdr:twoCellAnchor>
  <xdr:twoCellAnchor>
    <xdr:from>
      <xdr:col>13</xdr:col>
      <xdr:colOff>590174</xdr:colOff>
      <xdr:row>29</xdr:row>
      <xdr:rowOff>88846</xdr:rowOff>
    </xdr:from>
    <xdr:to>
      <xdr:col>19</xdr:col>
      <xdr:colOff>299355</xdr:colOff>
      <xdr:row>31</xdr:row>
      <xdr:rowOff>176893</xdr:rowOff>
    </xdr:to>
    <xdr:sp macro="" textlink="">
      <xdr:nvSpPr>
        <xdr:cNvPr id="102" name="Rounded Rectangle 101">
          <a:extLst>
            <a:ext uri="{FF2B5EF4-FFF2-40B4-BE49-F238E27FC236}">
              <a16:creationId xmlns:a16="http://schemas.microsoft.com/office/drawing/2014/main" id="{0855C88E-311C-4DD4-957E-E7078AB3C0E3}"/>
            </a:ext>
          </a:extLst>
        </xdr:cNvPr>
        <xdr:cNvSpPr/>
      </xdr:nvSpPr>
      <xdr:spPr>
        <a:xfrm>
          <a:off x="8191124" y="6041971"/>
          <a:ext cx="3366781" cy="469047"/>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id-ID" sz="1400">
              <a:solidFill>
                <a:sysClr val="windowText" lastClr="000000"/>
              </a:solidFill>
            </a:rPr>
            <a:t>C2 </a:t>
          </a:r>
          <a:r>
            <a:rPr lang="en-US" sz="1400">
              <a:solidFill>
                <a:sysClr val="windowText" lastClr="000000"/>
              </a:solidFill>
            </a:rPr>
            <a:t>Excellent </a:t>
          </a:r>
          <a:r>
            <a:rPr lang="id-ID" sz="1400">
              <a:solidFill>
                <a:sysClr val="windowText" lastClr="000000"/>
              </a:solidFill>
            </a:rPr>
            <a:t>Service Level</a:t>
          </a:r>
          <a:r>
            <a:rPr lang="en-US" sz="1400">
              <a:solidFill>
                <a:sysClr val="windowText" lastClr="000000"/>
              </a:solidFill>
            </a:rPr>
            <a:t> (50%)</a:t>
          </a:r>
        </a:p>
      </xdr:txBody>
    </xdr:sp>
    <xdr:clientData/>
  </xdr:twoCellAnchor>
  <xdr:twoCellAnchor>
    <xdr:from>
      <xdr:col>13</xdr:col>
      <xdr:colOff>191863</xdr:colOff>
      <xdr:row>32</xdr:row>
      <xdr:rowOff>10964</xdr:rowOff>
    </xdr:from>
    <xdr:to>
      <xdr:col>19</xdr:col>
      <xdr:colOff>66675</xdr:colOff>
      <xdr:row>38</xdr:row>
      <xdr:rowOff>171450</xdr:rowOff>
    </xdr:to>
    <xdr:sp macro="" textlink="">
      <xdr:nvSpPr>
        <xdr:cNvPr id="105" name="TextBox 29">
          <a:extLst>
            <a:ext uri="{FF2B5EF4-FFF2-40B4-BE49-F238E27FC236}">
              <a16:creationId xmlns:a16="http://schemas.microsoft.com/office/drawing/2014/main" id="{17E7C181-2BD1-411E-B3DF-45A4155C6E3E}"/>
            </a:ext>
          </a:extLst>
        </xdr:cNvPr>
        <xdr:cNvSpPr txBox="1"/>
      </xdr:nvSpPr>
      <xdr:spPr>
        <a:xfrm>
          <a:off x="7792813" y="6535589"/>
          <a:ext cx="3532412" cy="1303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171450" indent="-171450">
            <a:buFont typeface="Arial" panose="020B0604020202020204" pitchFamily="34" charset="0"/>
            <a:buChar char="•"/>
          </a:pPr>
          <a:r>
            <a:rPr lang="en-US" sz="1300"/>
            <a:t>Ketepatan</a:t>
          </a:r>
          <a:r>
            <a:rPr lang="en-US" sz="1300" baseline="0"/>
            <a:t> Waktu Penyelesaian  Proses Angkut Scrap Harian </a:t>
          </a:r>
          <a:r>
            <a:rPr lang="en-US" sz="1300"/>
            <a:t>(33,33%)</a:t>
          </a:r>
        </a:p>
        <a:p>
          <a:pPr marL="171450" indent="-171450">
            <a:buFont typeface="Arial" panose="020B0604020202020204" pitchFamily="34" charset="0"/>
            <a:buChar char="•"/>
          </a:pPr>
          <a:r>
            <a:rPr lang="en-US" sz="1300" baseline="0"/>
            <a:t>Ketepatan Waktu Penyelesaian Proses Angkut Barang FAD (33,33%)</a:t>
          </a:r>
        </a:p>
        <a:p>
          <a:pPr marL="171450" indent="-171450">
            <a:buFont typeface="Arial" panose="020B0604020202020204" pitchFamily="34" charset="0"/>
            <a:buChar char="•"/>
          </a:pPr>
          <a:r>
            <a:rPr lang="en-US" sz="1300" baseline="0"/>
            <a:t>Akurasi ketepatan Waktu Ketersediaan Data Divisi (33,34%)</a:t>
          </a:r>
          <a:endParaRPr lang="en-US" sz="1300"/>
        </a:p>
      </xdr:txBody>
    </xdr:sp>
    <xdr:clientData/>
  </xdr:twoCellAnchor>
  <xdr:twoCellAnchor>
    <xdr:from>
      <xdr:col>13</xdr:col>
      <xdr:colOff>261178</xdr:colOff>
      <xdr:row>53</xdr:row>
      <xdr:rowOff>180975</xdr:rowOff>
    </xdr:from>
    <xdr:to>
      <xdr:col>21</xdr:col>
      <xdr:colOff>368753</xdr:colOff>
      <xdr:row>58</xdr:row>
      <xdr:rowOff>152960</xdr:rowOff>
    </xdr:to>
    <xdr:sp macro="" textlink="">
      <xdr:nvSpPr>
        <xdr:cNvPr id="106" name="TextBox 29">
          <a:extLst>
            <a:ext uri="{FF2B5EF4-FFF2-40B4-BE49-F238E27FC236}">
              <a16:creationId xmlns:a16="http://schemas.microsoft.com/office/drawing/2014/main" id="{81F069A4-AF7C-4FE7-882C-DE3F9A7E11DD}"/>
            </a:ext>
          </a:extLst>
        </xdr:cNvPr>
        <xdr:cNvSpPr txBox="1"/>
      </xdr:nvSpPr>
      <xdr:spPr>
        <a:xfrm>
          <a:off x="7862128" y="10706100"/>
          <a:ext cx="4984375" cy="92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endParaRPr lang="en-ID"/>
        </a:p>
      </xdr:txBody>
    </xdr:sp>
    <xdr:clientData/>
  </xdr:twoCellAnchor>
  <xdr:twoCellAnchor>
    <xdr:from>
      <xdr:col>2</xdr:col>
      <xdr:colOff>462991</xdr:colOff>
      <xdr:row>15</xdr:row>
      <xdr:rowOff>70757</xdr:rowOff>
    </xdr:from>
    <xdr:to>
      <xdr:col>20</xdr:col>
      <xdr:colOff>100853</xdr:colOff>
      <xdr:row>26</xdr:row>
      <xdr:rowOff>176893</xdr:rowOff>
    </xdr:to>
    <xdr:sp macro="" textlink="">
      <xdr:nvSpPr>
        <xdr:cNvPr id="107" name="Rectangle 106">
          <a:extLst>
            <a:ext uri="{FF2B5EF4-FFF2-40B4-BE49-F238E27FC236}">
              <a16:creationId xmlns:a16="http://schemas.microsoft.com/office/drawing/2014/main" id="{81770453-33EF-4B37-9139-6E478966AAC8}"/>
            </a:ext>
          </a:extLst>
        </xdr:cNvPr>
        <xdr:cNvSpPr/>
      </xdr:nvSpPr>
      <xdr:spPr>
        <a:xfrm>
          <a:off x="1358341" y="3356882"/>
          <a:ext cx="10610662" cy="2201636"/>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D"/>
        </a:p>
      </xdr:txBody>
    </xdr:sp>
    <xdr:clientData/>
  </xdr:twoCellAnchor>
  <xdr:twoCellAnchor>
    <xdr:from>
      <xdr:col>2</xdr:col>
      <xdr:colOff>460589</xdr:colOff>
      <xdr:row>27</xdr:row>
      <xdr:rowOff>95250</xdr:rowOff>
    </xdr:from>
    <xdr:to>
      <xdr:col>20</xdr:col>
      <xdr:colOff>98472</xdr:colOff>
      <xdr:row>39</xdr:row>
      <xdr:rowOff>152400</xdr:rowOff>
    </xdr:to>
    <xdr:sp macro="" textlink="">
      <xdr:nvSpPr>
        <xdr:cNvPr id="108" name="Rectangle 107">
          <a:extLst>
            <a:ext uri="{FF2B5EF4-FFF2-40B4-BE49-F238E27FC236}">
              <a16:creationId xmlns:a16="http://schemas.microsoft.com/office/drawing/2014/main" id="{F5C0869A-7F08-426D-8D87-6B429431345B}"/>
            </a:ext>
          </a:extLst>
        </xdr:cNvPr>
        <xdr:cNvSpPr/>
      </xdr:nvSpPr>
      <xdr:spPr>
        <a:xfrm>
          <a:off x="1355939" y="5667375"/>
          <a:ext cx="10610683" cy="234315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D"/>
        </a:p>
      </xdr:txBody>
    </xdr:sp>
    <xdr:clientData/>
  </xdr:twoCellAnchor>
  <xdr:twoCellAnchor>
    <xdr:from>
      <xdr:col>2</xdr:col>
      <xdr:colOff>460589</xdr:colOff>
      <xdr:row>40</xdr:row>
      <xdr:rowOff>57150</xdr:rowOff>
    </xdr:from>
    <xdr:to>
      <xdr:col>20</xdr:col>
      <xdr:colOff>98472</xdr:colOff>
      <xdr:row>66</xdr:row>
      <xdr:rowOff>95250</xdr:rowOff>
    </xdr:to>
    <xdr:sp macro="" textlink="">
      <xdr:nvSpPr>
        <xdr:cNvPr id="109" name="Rectangle 108">
          <a:extLst>
            <a:ext uri="{FF2B5EF4-FFF2-40B4-BE49-F238E27FC236}">
              <a16:creationId xmlns:a16="http://schemas.microsoft.com/office/drawing/2014/main" id="{196BC06A-668D-4F16-A2FE-7376F3327C85}"/>
            </a:ext>
          </a:extLst>
        </xdr:cNvPr>
        <xdr:cNvSpPr/>
      </xdr:nvSpPr>
      <xdr:spPr>
        <a:xfrm>
          <a:off x="1355939" y="8105775"/>
          <a:ext cx="10610683" cy="49911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D"/>
        </a:p>
      </xdr:txBody>
    </xdr:sp>
    <xdr:clientData/>
  </xdr:twoCellAnchor>
  <xdr:twoCellAnchor>
    <xdr:from>
      <xdr:col>2</xdr:col>
      <xdr:colOff>474196</xdr:colOff>
      <xdr:row>67</xdr:row>
      <xdr:rowOff>13607</xdr:rowOff>
    </xdr:from>
    <xdr:to>
      <xdr:col>20</xdr:col>
      <xdr:colOff>112079</xdr:colOff>
      <xdr:row>79</xdr:row>
      <xdr:rowOff>133350</xdr:rowOff>
    </xdr:to>
    <xdr:sp macro="" textlink="">
      <xdr:nvSpPr>
        <xdr:cNvPr id="110" name="Rectangle 109">
          <a:extLst>
            <a:ext uri="{FF2B5EF4-FFF2-40B4-BE49-F238E27FC236}">
              <a16:creationId xmlns:a16="http://schemas.microsoft.com/office/drawing/2014/main" id="{8466A25F-A1BF-44CD-BDBF-5DF0DF75AC97}"/>
            </a:ext>
          </a:extLst>
        </xdr:cNvPr>
        <xdr:cNvSpPr/>
      </xdr:nvSpPr>
      <xdr:spPr>
        <a:xfrm>
          <a:off x="1369546" y="13205732"/>
          <a:ext cx="10610683" cy="2405743"/>
        </a:xfrm>
        <a:prstGeom prst="rect">
          <a:avLst/>
        </a:prstGeom>
        <a:no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D"/>
        </a:p>
      </xdr:txBody>
    </xdr:sp>
    <xdr:clientData/>
  </xdr:twoCellAnchor>
  <xdr:twoCellAnchor>
    <xdr:from>
      <xdr:col>6</xdr:col>
      <xdr:colOff>530679</xdr:colOff>
      <xdr:row>19</xdr:row>
      <xdr:rowOff>44823</xdr:rowOff>
    </xdr:from>
    <xdr:to>
      <xdr:col>11</xdr:col>
      <xdr:colOff>330066</xdr:colOff>
      <xdr:row>29</xdr:row>
      <xdr:rowOff>89807</xdr:rowOff>
    </xdr:to>
    <xdr:cxnSp macro="">
      <xdr:nvCxnSpPr>
        <xdr:cNvPr id="111" name="Straight Arrow Connector 33">
          <a:extLst>
            <a:ext uri="{FF2B5EF4-FFF2-40B4-BE49-F238E27FC236}">
              <a16:creationId xmlns:a16="http://schemas.microsoft.com/office/drawing/2014/main" id="{06773AA1-D3C6-4DC9-9DCC-660D208651C4}"/>
            </a:ext>
          </a:extLst>
        </xdr:cNvPr>
        <xdr:cNvCxnSpPr>
          <a:stCxn id="98" idx="0"/>
          <a:endCxn id="95" idx="2"/>
        </xdr:cNvCxnSpPr>
      </xdr:nvCxnSpPr>
      <xdr:spPr>
        <a:xfrm rot="5400000" flipH="1" flipV="1">
          <a:off x="4313131" y="3644246"/>
          <a:ext cx="1949984" cy="2847387"/>
        </a:xfrm>
        <a:prstGeom prst="curvedConnector3">
          <a:avLst>
            <a:gd name="adj1" fmla="val 50000"/>
          </a:avLst>
        </a:prstGeom>
        <a:ln w="2857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330067</xdr:colOff>
      <xdr:row>19</xdr:row>
      <xdr:rowOff>44823</xdr:rowOff>
    </xdr:from>
    <xdr:to>
      <xdr:col>16</xdr:col>
      <xdr:colOff>444766</xdr:colOff>
      <xdr:row>29</xdr:row>
      <xdr:rowOff>88846</xdr:rowOff>
    </xdr:to>
    <xdr:cxnSp macro="">
      <xdr:nvCxnSpPr>
        <xdr:cNvPr id="112" name="Straight Arrow Connector 34">
          <a:extLst>
            <a:ext uri="{FF2B5EF4-FFF2-40B4-BE49-F238E27FC236}">
              <a16:creationId xmlns:a16="http://schemas.microsoft.com/office/drawing/2014/main" id="{8897EAAD-E729-41B4-9979-92385A60E2A3}"/>
            </a:ext>
          </a:extLst>
        </xdr:cNvPr>
        <xdr:cNvCxnSpPr>
          <a:stCxn id="102" idx="0"/>
          <a:endCxn id="95" idx="2"/>
        </xdr:cNvCxnSpPr>
      </xdr:nvCxnSpPr>
      <xdr:spPr>
        <a:xfrm rot="16200000" flipV="1">
          <a:off x="7318655" y="3486110"/>
          <a:ext cx="1949023" cy="3162699"/>
        </a:xfrm>
        <a:prstGeom prst="curvedConnector3">
          <a:avLst>
            <a:gd name="adj1" fmla="val 50000"/>
          </a:avLst>
        </a:prstGeom>
        <a:ln w="2857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2188</xdr:colOff>
      <xdr:row>57</xdr:row>
      <xdr:rowOff>40181</xdr:rowOff>
    </xdr:from>
    <xdr:to>
      <xdr:col>15</xdr:col>
      <xdr:colOff>535079</xdr:colOff>
      <xdr:row>60</xdr:row>
      <xdr:rowOff>152400</xdr:rowOff>
    </xdr:to>
    <xdr:sp macro="" textlink="">
      <xdr:nvSpPr>
        <xdr:cNvPr id="114" name="TextBox 29">
          <a:extLst>
            <a:ext uri="{FF2B5EF4-FFF2-40B4-BE49-F238E27FC236}">
              <a16:creationId xmlns:a16="http://schemas.microsoft.com/office/drawing/2014/main" id="{3EBA00FF-2BC8-4608-9B44-A7CB2A5F9C92}"/>
            </a:ext>
          </a:extLst>
        </xdr:cNvPr>
        <xdr:cNvSpPr txBox="1"/>
      </xdr:nvSpPr>
      <xdr:spPr>
        <a:xfrm>
          <a:off x="5164738" y="11327306"/>
          <a:ext cx="4190491" cy="683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171450" indent="-171450">
            <a:lnSpc>
              <a:spcPts val="1100"/>
            </a:lnSpc>
            <a:buFont typeface="Arial" panose="020B0604020202020204" pitchFamily="34" charset="0"/>
            <a:buChar char="•"/>
          </a:pPr>
          <a:r>
            <a:rPr lang="en-US" sz="1300"/>
            <a:t>I</a:t>
          </a:r>
          <a:r>
            <a:rPr lang="id-ID" sz="1300"/>
            <a:t>ncident Severity</a:t>
          </a:r>
          <a:r>
            <a:rPr lang="id-ID" sz="1300" baseline="0"/>
            <a:t> Rate</a:t>
          </a:r>
          <a:r>
            <a:rPr lang="en-US" sz="1300" baseline="0"/>
            <a:t> (50%)</a:t>
          </a:r>
          <a:endParaRPr lang="id-ID" sz="1300" baseline="0"/>
        </a:p>
        <a:p>
          <a:pPr marL="171450" indent="-171450">
            <a:lnSpc>
              <a:spcPts val="1100"/>
            </a:lnSpc>
            <a:buFont typeface="Arial" panose="020B0604020202020204" pitchFamily="34" charset="0"/>
            <a:buChar char="•"/>
          </a:pPr>
          <a:r>
            <a:rPr lang="id-ID" sz="1300" baseline="0">
              <a:effectLst/>
            </a:rPr>
            <a:t>Incident Frequency Rate</a:t>
          </a:r>
          <a:r>
            <a:rPr lang="en-US" sz="1300" baseline="0">
              <a:effectLst/>
            </a:rPr>
            <a:t> (50%)</a:t>
          </a:r>
          <a:endParaRPr lang="id-ID" sz="1300" baseline="0">
            <a:effectLst/>
          </a:endParaRPr>
        </a:p>
      </xdr:txBody>
    </xdr:sp>
    <xdr:clientData/>
  </xdr:twoCellAnchor>
  <xdr:twoCellAnchor>
    <xdr:from>
      <xdr:col>8</xdr:col>
      <xdr:colOff>149736</xdr:colOff>
      <xdr:row>67</xdr:row>
      <xdr:rowOff>147238</xdr:rowOff>
    </xdr:from>
    <xdr:to>
      <xdr:col>13</xdr:col>
      <xdr:colOff>546236</xdr:colOff>
      <xdr:row>70</xdr:row>
      <xdr:rowOff>38100</xdr:rowOff>
    </xdr:to>
    <xdr:sp macro="" textlink="">
      <xdr:nvSpPr>
        <xdr:cNvPr id="115" name="Oval 13">
          <a:extLst>
            <a:ext uri="{FF2B5EF4-FFF2-40B4-BE49-F238E27FC236}">
              <a16:creationId xmlns:a16="http://schemas.microsoft.com/office/drawing/2014/main" id="{8B0B7C9E-22DF-4C2D-9999-4BEBCAA944C4}"/>
            </a:ext>
          </a:extLst>
        </xdr:cNvPr>
        <xdr:cNvSpPr>
          <a:spLocks noChangeArrowheads="1"/>
        </xdr:cNvSpPr>
      </xdr:nvSpPr>
      <xdr:spPr bwMode="auto">
        <a:xfrm>
          <a:off x="4702686" y="13339363"/>
          <a:ext cx="3444500" cy="462362"/>
        </a:xfrm>
        <a:prstGeom prst="roundRect">
          <a:avLst>
            <a:gd name="adj" fmla="val 16667"/>
          </a:avLst>
        </a:prstGeom>
        <a:ln w="12700">
          <a:headEnd/>
          <a:tailEnd/>
        </a:ln>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0" latinLnBrk="0" hangingPunct="0"/>
          <a:r>
            <a:rPr lang="en-US" sz="1400">
              <a:solidFill>
                <a:sysClr val="windowText" lastClr="000000"/>
              </a:solidFill>
            </a:rPr>
            <a:t>L</a:t>
          </a:r>
          <a:r>
            <a:rPr lang="id-ID" sz="1400">
              <a:solidFill>
                <a:sysClr val="windowText" lastClr="000000"/>
              </a:solidFill>
            </a:rPr>
            <a:t>2 </a:t>
          </a:r>
          <a:r>
            <a:rPr lang="id-ID" sz="1400" kern="1200">
              <a:solidFill>
                <a:sysClr val="windowText" lastClr="000000"/>
              </a:solidFill>
              <a:effectLst/>
              <a:latin typeface="+mn-lt"/>
              <a:ea typeface="+mn-ea"/>
              <a:cs typeface="+mn-cs"/>
            </a:rPr>
            <a:t>Enhance Employee Competencies</a:t>
          </a:r>
          <a:r>
            <a:rPr lang="en-US" sz="1400" kern="1200">
              <a:solidFill>
                <a:sysClr val="windowText" lastClr="000000"/>
              </a:solidFill>
              <a:effectLst/>
              <a:latin typeface="+mn-lt"/>
              <a:ea typeface="+mn-ea"/>
              <a:cs typeface="+mn-cs"/>
            </a:rPr>
            <a:t> (40,00%)</a:t>
          </a:r>
          <a:endParaRPr lang="en-US" sz="1400">
            <a:solidFill>
              <a:sysClr val="windowText" lastClr="000000"/>
            </a:solidFill>
            <a:effectLst/>
          </a:endParaRPr>
        </a:p>
      </xdr:txBody>
    </xdr:sp>
    <xdr:clientData/>
  </xdr:twoCellAnchor>
  <xdr:twoCellAnchor>
    <xdr:from>
      <xdr:col>14</xdr:col>
      <xdr:colOff>175321</xdr:colOff>
      <xdr:row>67</xdr:row>
      <xdr:rowOff>142875</xdr:rowOff>
    </xdr:from>
    <xdr:to>
      <xdr:col>19</xdr:col>
      <xdr:colOff>377136</xdr:colOff>
      <xdr:row>70</xdr:row>
      <xdr:rowOff>38100</xdr:rowOff>
    </xdr:to>
    <xdr:sp macro="" textlink="">
      <xdr:nvSpPr>
        <xdr:cNvPr id="116" name="Oval 13">
          <a:extLst>
            <a:ext uri="{FF2B5EF4-FFF2-40B4-BE49-F238E27FC236}">
              <a16:creationId xmlns:a16="http://schemas.microsoft.com/office/drawing/2014/main" id="{B8E97450-D1C5-44A5-A14C-DC02E43B50C2}"/>
            </a:ext>
          </a:extLst>
        </xdr:cNvPr>
        <xdr:cNvSpPr>
          <a:spLocks noChangeArrowheads="1"/>
        </xdr:cNvSpPr>
      </xdr:nvSpPr>
      <xdr:spPr bwMode="auto">
        <a:xfrm>
          <a:off x="8385871" y="13335000"/>
          <a:ext cx="3249815" cy="466725"/>
        </a:xfrm>
        <a:prstGeom prst="roundRect">
          <a:avLst>
            <a:gd name="adj" fmla="val 16667"/>
          </a:avLst>
        </a:prstGeom>
        <a:ln w="12700">
          <a:headEnd/>
          <a:tailEnd/>
        </a:ln>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eaLnBrk="0" hangingPunct="0"/>
          <a:r>
            <a:rPr lang="en-US" sz="1400">
              <a:solidFill>
                <a:sysClr val="windowText" lastClr="000000"/>
              </a:solidFill>
            </a:rPr>
            <a:t>L</a:t>
          </a:r>
          <a:r>
            <a:rPr lang="id-ID" sz="1400">
              <a:solidFill>
                <a:sysClr val="windowText" lastClr="000000"/>
              </a:solidFill>
            </a:rPr>
            <a:t>3</a:t>
          </a:r>
          <a:r>
            <a:rPr lang="en-US" sz="1400">
              <a:solidFill>
                <a:sysClr val="windowText" lastClr="000000"/>
              </a:solidFill>
            </a:rPr>
            <a:t> </a:t>
          </a:r>
          <a:r>
            <a:rPr lang="id-ID" sz="1400">
              <a:solidFill>
                <a:sysClr val="windowText" lastClr="000000"/>
              </a:solidFill>
            </a:rPr>
            <a:t>Established Management System</a:t>
          </a:r>
          <a:r>
            <a:rPr lang="en-US" sz="1400">
              <a:solidFill>
                <a:sysClr val="windowText" lastClr="000000"/>
              </a:solidFill>
            </a:rPr>
            <a:t> (40,00%)</a:t>
          </a:r>
          <a:endParaRPr lang="en-US" sz="1400">
            <a:solidFill>
              <a:sysClr val="windowText" lastClr="000000"/>
            </a:solidFill>
            <a:effectLst/>
          </a:endParaRPr>
        </a:p>
      </xdr:txBody>
    </xdr:sp>
    <xdr:clientData/>
  </xdr:twoCellAnchor>
  <xdr:twoCellAnchor>
    <xdr:from>
      <xdr:col>3</xdr:col>
      <xdr:colOff>3257</xdr:colOff>
      <xdr:row>67</xdr:row>
      <xdr:rowOff>139035</xdr:rowOff>
    </xdr:from>
    <xdr:to>
      <xdr:col>8</xdr:col>
      <xdr:colOff>27214</xdr:colOff>
      <xdr:row>70</xdr:row>
      <xdr:rowOff>15875</xdr:rowOff>
    </xdr:to>
    <xdr:sp macro="" textlink="">
      <xdr:nvSpPr>
        <xdr:cNvPr id="117" name="Oval 13">
          <a:extLst>
            <a:ext uri="{FF2B5EF4-FFF2-40B4-BE49-F238E27FC236}">
              <a16:creationId xmlns:a16="http://schemas.microsoft.com/office/drawing/2014/main" id="{708ED632-6A14-4F8A-A384-58839B74397B}"/>
            </a:ext>
          </a:extLst>
        </xdr:cNvPr>
        <xdr:cNvSpPr>
          <a:spLocks noChangeArrowheads="1"/>
        </xdr:cNvSpPr>
      </xdr:nvSpPr>
      <xdr:spPr bwMode="auto">
        <a:xfrm>
          <a:off x="1508207" y="13331160"/>
          <a:ext cx="3071957" cy="448340"/>
        </a:xfrm>
        <a:prstGeom prst="roundRect">
          <a:avLst>
            <a:gd name="adj" fmla="val 16667"/>
          </a:avLst>
        </a:prstGeom>
        <a:ln w="12700">
          <a:headEnd/>
          <a:tailEnd/>
        </a:ln>
      </xdr:spPr>
      <xdr:style>
        <a:lnRef idx="2">
          <a:schemeClr val="dk1"/>
        </a:lnRef>
        <a:fillRef idx="1">
          <a:schemeClr val="lt1"/>
        </a:fillRef>
        <a:effectRef idx="0">
          <a:schemeClr val="dk1"/>
        </a:effectRef>
        <a:fontRef idx="minor">
          <a:schemeClr val="dk1"/>
        </a:fontRef>
      </xdr:style>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eaLnBrk="0" hangingPunct="0"/>
          <a:r>
            <a:rPr lang="en-US" sz="1400">
              <a:solidFill>
                <a:sysClr val="windowText" lastClr="000000"/>
              </a:solidFill>
            </a:rPr>
            <a:t>L1 Increase Employee Commitment (20,00%)</a:t>
          </a:r>
        </a:p>
      </xdr:txBody>
    </xdr:sp>
    <xdr:clientData/>
  </xdr:twoCellAnchor>
  <xdr:twoCellAnchor>
    <xdr:from>
      <xdr:col>3</xdr:col>
      <xdr:colOff>280096</xdr:colOff>
      <xdr:row>70</xdr:row>
      <xdr:rowOff>57994</xdr:rowOff>
    </xdr:from>
    <xdr:to>
      <xdr:col>8</xdr:col>
      <xdr:colOff>271401</xdr:colOff>
      <xdr:row>71</xdr:row>
      <xdr:rowOff>163344</xdr:rowOff>
    </xdr:to>
    <xdr:sp macro="" textlink="">
      <xdr:nvSpPr>
        <xdr:cNvPr id="118" name="TextBox 52">
          <a:extLst>
            <a:ext uri="{FF2B5EF4-FFF2-40B4-BE49-F238E27FC236}">
              <a16:creationId xmlns:a16="http://schemas.microsoft.com/office/drawing/2014/main" id="{7FE64D8B-070F-4BFB-846E-7857A705F7E9}"/>
            </a:ext>
          </a:extLst>
        </xdr:cNvPr>
        <xdr:cNvSpPr txBox="1"/>
      </xdr:nvSpPr>
      <xdr:spPr>
        <a:xfrm>
          <a:off x="1785046" y="13821619"/>
          <a:ext cx="3039305" cy="29585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84138" indent="-84138">
            <a:buFont typeface="Arial" panose="020B0604020202020204" pitchFamily="34" charset="0"/>
            <a:buChar char="•"/>
          </a:pPr>
          <a:r>
            <a:rPr lang="id-ID" sz="1300">
              <a:solidFill>
                <a:sysClr val="windowText" lastClr="000000"/>
              </a:solidFill>
            </a:rPr>
            <a:t>Employee </a:t>
          </a:r>
          <a:r>
            <a:rPr lang="en-ID" sz="1300">
              <a:solidFill>
                <a:sysClr val="windowText" lastClr="000000"/>
              </a:solidFill>
            </a:rPr>
            <a:t>Churn Rate</a:t>
          </a:r>
          <a:r>
            <a:rPr lang="id-ID" sz="1300">
              <a:solidFill>
                <a:sysClr val="windowText" lastClr="000000"/>
              </a:solidFill>
            </a:rPr>
            <a:t> </a:t>
          </a:r>
          <a:r>
            <a:rPr lang="en-US" sz="1300">
              <a:solidFill>
                <a:sysClr val="windowText" lastClr="000000"/>
              </a:solidFill>
            </a:rPr>
            <a:t>(100%)</a:t>
          </a:r>
          <a:endParaRPr lang="id-ID" sz="1300">
            <a:solidFill>
              <a:sysClr val="windowText" lastClr="000000"/>
            </a:solidFill>
          </a:endParaRPr>
        </a:p>
      </xdr:txBody>
    </xdr:sp>
    <xdr:clientData/>
  </xdr:twoCellAnchor>
  <xdr:twoCellAnchor>
    <xdr:from>
      <xdr:col>14</xdr:col>
      <xdr:colOff>354254</xdr:colOff>
      <xdr:row>70</xdr:row>
      <xdr:rowOff>58847</xdr:rowOff>
    </xdr:from>
    <xdr:to>
      <xdr:col>20</xdr:col>
      <xdr:colOff>361949</xdr:colOff>
      <xdr:row>72</xdr:row>
      <xdr:rowOff>177214</xdr:rowOff>
    </xdr:to>
    <xdr:sp macro="" textlink="">
      <xdr:nvSpPr>
        <xdr:cNvPr id="119" name="TextBox 118">
          <a:extLst>
            <a:ext uri="{FF2B5EF4-FFF2-40B4-BE49-F238E27FC236}">
              <a16:creationId xmlns:a16="http://schemas.microsoft.com/office/drawing/2014/main" id="{3A9AD789-210D-4C81-9322-19EA6D52E27A}"/>
            </a:ext>
          </a:extLst>
        </xdr:cNvPr>
        <xdr:cNvSpPr txBox="1"/>
      </xdr:nvSpPr>
      <xdr:spPr>
        <a:xfrm>
          <a:off x="8564804" y="13822472"/>
          <a:ext cx="3665295" cy="4993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84138" indent="-84138">
            <a:buFont typeface="Arial" panose="020B0604020202020204" pitchFamily="34" charset="0"/>
            <a:buChar char="•"/>
          </a:pPr>
          <a:r>
            <a:rPr lang="en-US" sz="1300" b="0" i="0" u="none" strike="noStrike" kern="1200">
              <a:solidFill>
                <a:sysClr val="windowText" lastClr="000000"/>
              </a:solidFill>
              <a:effectLst/>
              <a:latin typeface="+mn-lt"/>
              <a:ea typeface="+mn-ea"/>
              <a:cs typeface="+mn-cs"/>
            </a:rPr>
            <a:t>Major IATF 16949 Finding </a:t>
          </a:r>
          <a:r>
            <a:rPr lang="en-US" sz="1300" b="0" i="0" u="none" strike="noStrike" kern="1200" baseline="0">
              <a:solidFill>
                <a:sysClr val="windowText" lastClr="000000"/>
              </a:solidFill>
              <a:effectLst/>
              <a:latin typeface="+mn-lt"/>
              <a:ea typeface="+mn-ea"/>
              <a:cs typeface="+mn-cs"/>
            </a:rPr>
            <a:t>(50%)</a:t>
          </a:r>
        </a:p>
        <a:p>
          <a:pPr marL="84138" indent="-84138">
            <a:buFont typeface="Arial" panose="020B0604020202020204" pitchFamily="34" charset="0"/>
            <a:buChar char="•"/>
          </a:pPr>
          <a:r>
            <a:rPr lang="en-US" sz="1300" b="0" i="0" u="none" strike="noStrike" kern="1200" baseline="0">
              <a:solidFill>
                <a:sysClr val="windowText" lastClr="000000"/>
              </a:solidFill>
              <a:effectLst/>
              <a:latin typeface="+mn-lt"/>
              <a:ea typeface="+mn-ea"/>
              <a:cs typeface="+mn-cs"/>
            </a:rPr>
            <a:t>Major ISO 14001:2015 Findings (50%)</a:t>
          </a:r>
          <a:endParaRPr lang="id-ID" sz="1300" b="0" i="0" u="none" strike="noStrike" kern="1200">
            <a:solidFill>
              <a:sysClr val="windowText" lastClr="000000"/>
            </a:solidFill>
            <a:effectLst/>
            <a:latin typeface="+mn-lt"/>
            <a:ea typeface="+mn-ea"/>
            <a:cs typeface="+mn-cs"/>
          </a:endParaRPr>
        </a:p>
      </xdr:txBody>
    </xdr:sp>
    <xdr:clientData/>
  </xdr:twoCellAnchor>
  <xdr:twoCellAnchor>
    <xdr:from>
      <xdr:col>8</xdr:col>
      <xdr:colOff>502341</xdr:colOff>
      <xdr:row>70</xdr:row>
      <xdr:rowOff>46948</xdr:rowOff>
    </xdr:from>
    <xdr:to>
      <xdr:col>14</xdr:col>
      <xdr:colOff>101340</xdr:colOff>
      <xdr:row>72</xdr:row>
      <xdr:rowOff>165315</xdr:rowOff>
    </xdr:to>
    <xdr:sp macro="" textlink="">
      <xdr:nvSpPr>
        <xdr:cNvPr id="120" name="TextBox 52">
          <a:extLst>
            <a:ext uri="{FF2B5EF4-FFF2-40B4-BE49-F238E27FC236}">
              <a16:creationId xmlns:a16="http://schemas.microsoft.com/office/drawing/2014/main" id="{9296970B-3846-4CFD-9A5D-CBABF04C2DD8}"/>
            </a:ext>
          </a:extLst>
        </xdr:cNvPr>
        <xdr:cNvSpPr txBox="1"/>
      </xdr:nvSpPr>
      <xdr:spPr>
        <a:xfrm>
          <a:off x="5055291" y="13810573"/>
          <a:ext cx="3256599" cy="49936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84138" indent="-84138">
            <a:buFont typeface="Arial" panose="020B0604020202020204" pitchFamily="34" charset="0"/>
            <a:buChar char="•"/>
          </a:pPr>
          <a:r>
            <a:rPr lang="en-US" sz="1300">
              <a:solidFill>
                <a:sysClr val="windowText" lastClr="000000"/>
              </a:solidFill>
            </a:rPr>
            <a:t>Training Hours per Employee (50%)</a:t>
          </a:r>
        </a:p>
        <a:p>
          <a:pPr marL="84138" indent="-84138">
            <a:buFont typeface="Arial" panose="020B0604020202020204" pitchFamily="34" charset="0"/>
            <a:buChar char="•"/>
          </a:pPr>
          <a:r>
            <a:rPr lang="en-US" sz="1300">
              <a:solidFill>
                <a:sysClr val="windowText" lastClr="000000"/>
              </a:solidFill>
            </a:rPr>
            <a:t>Training Coverage (50%)</a:t>
          </a:r>
          <a:endParaRPr lang="id-ID" sz="1300">
            <a:solidFill>
              <a:sysClr val="windowText" lastClr="000000"/>
            </a:solidFill>
          </a:endParaRPr>
        </a:p>
      </xdr:txBody>
    </xdr:sp>
    <xdr:clientData/>
  </xdr:twoCellAnchor>
  <xdr:twoCellAnchor>
    <xdr:from>
      <xdr:col>1</xdr:col>
      <xdr:colOff>0</xdr:colOff>
      <xdr:row>0</xdr:row>
      <xdr:rowOff>95250</xdr:rowOff>
    </xdr:from>
    <xdr:to>
      <xdr:col>20</xdr:col>
      <xdr:colOff>108857</xdr:colOff>
      <xdr:row>3</xdr:row>
      <xdr:rowOff>95250</xdr:rowOff>
    </xdr:to>
    <xdr:sp macro="" textlink="">
      <xdr:nvSpPr>
        <xdr:cNvPr id="121" name="Rectangle 120">
          <a:extLst>
            <a:ext uri="{FF2B5EF4-FFF2-40B4-BE49-F238E27FC236}">
              <a16:creationId xmlns:a16="http://schemas.microsoft.com/office/drawing/2014/main" id="{C4E67ECE-3BA2-48DB-BB85-CDDB57AE2759}"/>
            </a:ext>
          </a:extLst>
        </xdr:cNvPr>
        <xdr:cNvSpPr/>
      </xdr:nvSpPr>
      <xdr:spPr>
        <a:xfrm>
          <a:off x="104775" y="95250"/>
          <a:ext cx="11872232" cy="57150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solidFill>
                <a:sysClr val="windowText" lastClr="000000"/>
              </a:solidFill>
            </a:rPr>
            <a:t>BUSINESS</a:t>
          </a:r>
          <a:r>
            <a:rPr lang="en-US" sz="3600" b="1" baseline="0">
              <a:solidFill>
                <a:sysClr val="windowText" lastClr="000000"/>
              </a:solidFill>
            </a:rPr>
            <a:t> EXCELLENCE</a:t>
          </a:r>
          <a:r>
            <a:rPr lang="en-US" sz="3600" b="1">
              <a:solidFill>
                <a:sysClr val="windowText" lastClr="000000"/>
              </a:solidFill>
            </a:rPr>
            <a:t> MAP</a:t>
          </a:r>
          <a:r>
            <a:rPr lang="en-US" sz="3600" b="1" baseline="0">
              <a:solidFill>
                <a:sysClr val="windowText" lastClr="000000"/>
              </a:solidFill>
            </a:rPr>
            <a:t> -  DIVISI LOGISTIC</a:t>
          </a:r>
        </a:p>
        <a:p>
          <a:pPr algn="ctr"/>
          <a:endParaRPr lang="en-US" sz="3600" b="1">
            <a:solidFill>
              <a:sysClr val="windowText" lastClr="000000"/>
            </a:solidFill>
          </a:endParaRPr>
        </a:p>
      </xdr:txBody>
    </xdr:sp>
    <xdr:clientData/>
  </xdr:twoCellAnchor>
  <xdr:twoCellAnchor>
    <xdr:from>
      <xdr:col>2</xdr:col>
      <xdr:colOff>437029</xdr:colOff>
      <xdr:row>11</xdr:row>
      <xdr:rowOff>176893</xdr:rowOff>
    </xdr:from>
    <xdr:to>
      <xdr:col>20</xdr:col>
      <xdr:colOff>102927</xdr:colOff>
      <xdr:row>15</xdr:row>
      <xdr:rowOff>0</xdr:rowOff>
    </xdr:to>
    <xdr:sp macro="" textlink="">
      <xdr:nvSpPr>
        <xdr:cNvPr id="122" name="Rectangle 121">
          <a:extLst>
            <a:ext uri="{FF2B5EF4-FFF2-40B4-BE49-F238E27FC236}">
              <a16:creationId xmlns:a16="http://schemas.microsoft.com/office/drawing/2014/main" id="{F3E2720E-7B64-409E-98D6-C85B7A61BB84}"/>
            </a:ext>
          </a:extLst>
        </xdr:cNvPr>
        <xdr:cNvSpPr/>
      </xdr:nvSpPr>
      <xdr:spPr>
        <a:xfrm>
          <a:off x="1332379" y="2701018"/>
          <a:ext cx="10638698" cy="585107"/>
        </a:xfrm>
        <a:prstGeom prst="rect">
          <a:avLst/>
        </a:prstGeom>
        <a:solidFill>
          <a:srgbClr val="4F81BD"/>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p>
          <a:endParaRPr lang="en-US"/>
        </a:p>
      </xdr:txBody>
    </xdr:sp>
    <xdr:clientData/>
  </xdr:twoCellAnchor>
  <xdr:twoCellAnchor>
    <xdr:from>
      <xdr:col>8</xdr:col>
      <xdr:colOff>609600</xdr:colOff>
      <xdr:row>77</xdr:row>
      <xdr:rowOff>38100</xdr:rowOff>
    </xdr:from>
    <xdr:to>
      <xdr:col>15</xdr:col>
      <xdr:colOff>9525</xdr:colOff>
      <xdr:row>78</xdr:row>
      <xdr:rowOff>142875</xdr:rowOff>
    </xdr:to>
    <xdr:sp macro="" textlink="">
      <xdr:nvSpPr>
        <xdr:cNvPr id="171993" name="TextBox 123">
          <a:extLst>
            <a:ext uri="{FF2B5EF4-FFF2-40B4-BE49-F238E27FC236}">
              <a16:creationId xmlns:a16="http://schemas.microsoft.com/office/drawing/2014/main" id="{074976DF-D5F2-44AC-9188-70EC0721CEE7}"/>
            </a:ext>
          </a:extLst>
        </xdr:cNvPr>
        <xdr:cNvSpPr txBox="1">
          <a:spLocks noChangeArrowheads="1"/>
        </xdr:cNvSpPr>
      </xdr:nvSpPr>
      <xdr:spPr bwMode="auto">
        <a:xfrm>
          <a:off x="5162550" y="15135225"/>
          <a:ext cx="36671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107019</xdr:colOff>
      <xdr:row>45</xdr:row>
      <xdr:rowOff>6165</xdr:rowOff>
    </xdr:from>
    <xdr:to>
      <xdr:col>10</xdr:col>
      <xdr:colOff>507067</xdr:colOff>
      <xdr:row>47</xdr:row>
      <xdr:rowOff>59393</xdr:rowOff>
    </xdr:to>
    <xdr:sp macro="" textlink="">
      <xdr:nvSpPr>
        <xdr:cNvPr id="125" name="TextBox 29">
          <a:extLst>
            <a:ext uri="{FF2B5EF4-FFF2-40B4-BE49-F238E27FC236}">
              <a16:creationId xmlns:a16="http://schemas.microsoft.com/office/drawing/2014/main" id="{7DDAD8CE-16C1-4692-BD7C-38F849F1EA1A}"/>
            </a:ext>
          </a:extLst>
        </xdr:cNvPr>
        <xdr:cNvSpPr txBox="1"/>
      </xdr:nvSpPr>
      <xdr:spPr>
        <a:xfrm>
          <a:off x="1611969" y="9007290"/>
          <a:ext cx="4667248" cy="43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171450" indent="-171450">
            <a:lnSpc>
              <a:spcPts val="1300"/>
            </a:lnSpc>
            <a:buFont typeface="Arial" panose="020B0604020202020204" pitchFamily="34" charset="0"/>
            <a:buChar char="•"/>
          </a:pPr>
          <a:r>
            <a:rPr lang="en-US" sz="1300" baseline="0">
              <a:effectLst/>
            </a:rPr>
            <a:t>Pemenuhan Kebutuhan Jumlah Truk &amp; Kapasitas Muat (50%)</a:t>
          </a:r>
        </a:p>
        <a:p>
          <a:pPr marL="171450" indent="-171450">
            <a:lnSpc>
              <a:spcPts val="1300"/>
            </a:lnSpc>
            <a:buFont typeface="Arial" panose="020B0604020202020204" pitchFamily="34" charset="0"/>
            <a:buChar char="•"/>
          </a:pPr>
          <a:r>
            <a:rPr lang="en-US" sz="1300" baseline="0">
              <a:effectLst/>
            </a:rPr>
            <a:t>Lead Time Preparation (Min -1 working day) (50%)</a:t>
          </a:r>
        </a:p>
      </xdr:txBody>
    </xdr:sp>
    <xdr:clientData/>
  </xdr:twoCellAnchor>
  <xdr:twoCellAnchor>
    <xdr:from>
      <xdr:col>12</xdr:col>
      <xdr:colOff>109816</xdr:colOff>
      <xdr:row>45</xdr:row>
      <xdr:rowOff>104775</xdr:rowOff>
    </xdr:from>
    <xdr:to>
      <xdr:col>18</xdr:col>
      <xdr:colOff>457199</xdr:colOff>
      <xdr:row>51</xdr:row>
      <xdr:rowOff>9525</xdr:rowOff>
    </xdr:to>
    <xdr:sp macro="" textlink="">
      <xdr:nvSpPr>
        <xdr:cNvPr id="126" name="TextBox 29">
          <a:extLst>
            <a:ext uri="{FF2B5EF4-FFF2-40B4-BE49-F238E27FC236}">
              <a16:creationId xmlns:a16="http://schemas.microsoft.com/office/drawing/2014/main" id="{30214E7D-84BC-4996-8B9F-CE2AB03F7218}"/>
            </a:ext>
          </a:extLst>
        </xdr:cNvPr>
        <xdr:cNvSpPr txBox="1"/>
      </xdr:nvSpPr>
      <xdr:spPr>
        <a:xfrm>
          <a:off x="7101166" y="9105900"/>
          <a:ext cx="4004983"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171450" indent="-171450">
            <a:lnSpc>
              <a:spcPts val="1300"/>
            </a:lnSpc>
            <a:buFont typeface="Arial" panose="020B0604020202020204" pitchFamily="34" charset="0"/>
            <a:buChar char="•"/>
          </a:pPr>
          <a:r>
            <a:rPr lang="en-US" sz="1300" baseline="0">
              <a:effectLst/>
            </a:rPr>
            <a:t>Monitoring Proses Administrasi Penjualan Barang Scrap (25%)</a:t>
          </a:r>
        </a:p>
        <a:p>
          <a:pPr marL="171450" indent="-171450">
            <a:lnSpc>
              <a:spcPts val="1300"/>
            </a:lnSpc>
            <a:buFont typeface="Arial" panose="020B0604020202020204" pitchFamily="34" charset="0"/>
            <a:buChar char="•"/>
          </a:pPr>
          <a:r>
            <a:rPr lang="en-US" sz="1300" baseline="0">
              <a:effectLst/>
            </a:rPr>
            <a:t>Monitoring Pelaksanaan Proses Pengelolaan Ban Scrap &amp; Barang FAD (25%)</a:t>
          </a:r>
        </a:p>
        <a:p>
          <a:pPr marL="171450" indent="-171450">
            <a:lnSpc>
              <a:spcPts val="1300"/>
            </a:lnSpc>
            <a:buFont typeface="Arial" panose="020B0604020202020204" pitchFamily="34" charset="0"/>
            <a:buChar char="•"/>
          </a:pPr>
          <a:r>
            <a:rPr lang="en-US" sz="1300" baseline="0">
              <a:effectLst/>
            </a:rPr>
            <a:t>Monitoring Implementasi Improvement Project (25%)</a:t>
          </a:r>
        </a:p>
        <a:p>
          <a:pPr marL="171450" indent="-171450">
            <a:lnSpc>
              <a:spcPts val="1300"/>
            </a:lnSpc>
            <a:buFont typeface="Arial" panose="020B0604020202020204" pitchFamily="34" charset="0"/>
            <a:buChar char="•"/>
          </a:pPr>
          <a:r>
            <a:rPr lang="en-US" sz="1300" baseline="0">
              <a:effectLst/>
            </a:rPr>
            <a:t>Monitoring Implementasi LPA Logistik (25%)</a:t>
          </a:r>
        </a:p>
      </xdr:txBody>
    </xdr:sp>
    <xdr:clientData/>
  </xdr:twoCellAnchor>
  <xdr:twoCellAnchor>
    <xdr:from>
      <xdr:col>3</xdr:col>
      <xdr:colOff>310404</xdr:colOff>
      <xdr:row>42</xdr:row>
      <xdr:rowOff>81242</xdr:rowOff>
    </xdr:from>
    <xdr:to>
      <xdr:col>9</xdr:col>
      <xdr:colOff>572941</xdr:colOff>
      <xdr:row>44</xdr:row>
      <xdr:rowOff>179294</xdr:rowOff>
    </xdr:to>
    <xdr:sp macro="" textlink="">
      <xdr:nvSpPr>
        <xdr:cNvPr id="127" name="Rounded Rectangle 126">
          <a:extLst>
            <a:ext uri="{FF2B5EF4-FFF2-40B4-BE49-F238E27FC236}">
              <a16:creationId xmlns:a16="http://schemas.microsoft.com/office/drawing/2014/main" id="{E6E56624-A79C-4DC6-BBAC-45341C743890}"/>
            </a:ext>
          </a:extLst>
        </xdr:cNvPr>
        <xdr:cNvSpPr/>
      </xdr:nvSpPr>
      <xdr:spPr>
        <a:xfrm>
          <a:off x="1815354" y="8510867"/>
          <a:ext cx="3920137" cy="479052"/>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id-ID" sz="1400">
              <a:solidFill>
                <a:sysClr val="windowText" lastClr="000000"/>
              </a:solidFill>
            </a:rPr>
            <a:t>P</a:t>
          </a:r>
          <a:r>
            <a:rPr lang="en-ID" sz="1400">
              <a:solidFill>
                <a:sysClr val="windowText" lastClr="000000"/>
              </a:solidFill>
            </a:rPr>
            <a:t>1</a:t>
          </a:r>
          <a:r>
            <a:rPr lang="id-ID" sz="1400">
              <a:solidFill>
                <a:sysClr val="windowText" lastClr="000000"/>
              </a:solidFill>
            </a:rPr>
            <a:t> </a:t>
          </a:r>
          <a:r>
            <a:rPr lang="en-US" sz="1400">
              <a:solidFill>
                <a:sysClr val="windowText" lastClr="000000"/>
              </a:solidFill>
            </a:rPr>
            <a:t>Transportation Needs Fullfillment (27,78%)</a:t>
          </a:r>
        </a:p>
      </xdr:txBody>
    </xdr:sp>
    <xdr:clientData/>
  </xdr:twoCellAnchor>
  <xdr:twoCellAnchor>
    <xdr:from>
      <xdr:col>11</xdr:col>
      <xdr:colOff>180417</xdr:colOff>
      <xdr:row>42</xdr:row>
      <xdr:rowOff>117100</xdr:rowOff>
    </xdr:from>
    <xdr:to>
      <xdr:col>18</xdr:col>
      <xdr:colOff>44825</xdr:colOff>
      <xdr:row>45</xdr:row>
      <xdr:rowOff>59950</xdr:rowOff>
    </xdr:to>
    <xdr:sp macro="" textlink="">
      <xdr:nvSpPr>
        <xdr:cNvPr id="128" name="Rounded Rectangle 127">
          <a:extLst>
            <a:ext uri="{FF2B5EF4-FFF2-40B4-BE49-F238E27FC236}">
              <a16:creationId xmlns:a16="http://schemas.microsoft.com/office/drawing/2014/main" id="{2693B829-545F-4AEB-9454-0D26BA9326C2}"/>
            </a:ext>
          </a:extLst>
        </xdr:cNvPr>
        <xdr:cNvSpPr/>
      </xdr:nvSpPr>
      <xdr:spPr>
        <a:xfrm>
          <a:off x="6562167" y="8546725"/>
          <a:ext cx="4131608" cy="5143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rtlCol="0" anchor="ctr"/>
        <a:lstStyle/>
        <a:p>
          <a:pPr algn="ctr">
            <a:lnSpc>
              <a:spcPts val="1200"/>
            </a:lnSpc>
          </a:pPr>
          <a:r>
            <a:rPr lang="id-ID" sz="1400">
              <a:solidFill>
                <a:sysClr val="windowText" lastClr="000000"/>
              </a:solidFill>
            </a:rPr>
            <a:t>P2 </a:t>
          </a:r>
          <a:r>
            <a:rPr lang="en-US" sz="1400">
              <a:solidFill>
                <a:sysClr val="windowText" lastClr="000000"/>
              </a:solidFill>
            </a:rPr>
            <a:t>Excellent</a:t>
          </a:r>
          <a:r>
            <a:rPr lang="en-US" sz="1400" baseline="0">
              <a:solidFill>
                <a:sysClr val="windowText" lastClr="000000"/>
              </a:solidFill>
            </a:rPr>
            <a:t> Process Monitoring (55,56%)</a:t>
          </a:r>
          <a:endParaRPr lang="en-US" sz="1400">
            <a:solidFill>
              <a:sysClr val="windowText" lastClr="000000"/>
            </a:solidFill>
          </a:endParaRPr>
        </a:p>
      </xdr:txBody>
    </xdr:sp>
    <xdr:clientData/>
  </xdr:twoCellAnchor>
  <xdr:twoCellAnchor>
    <xdr:from>
      <xdr:col>3</xdr:col>
      <xdr:colOff>310404</xdr:colOff>
      <xdr:row>30</xdr:row>
      <xdr:rowOff>133350</xdr:rowOff>
    </xdr:from>
    <xdr:to>
      <xdr:col>3</xdr:col>
      <xdr:colOff>503464</xdr:colOff>
      <xdr:row>43</xdr:row>
      <xdr:rowOff>130268</xdr:rowOff>
    </xdr:to>
    <xdr:cxnSp macro="">
      <xdr:nvCxnSpPr>
        <xdr:cNvPr id="129" name="Straight Arrow Connector 12">
          <a:extLst>
            <a:ext uri="{FF2B5EF4-FFF2-40B4-BE49-F238E27FC236}">
              <a16:creationId xmlns:a16="http://schemas.microsoft.com/office/drawing/2014/main" id="{20A21DCF-401E-413D-9C4A-051495B22054}"/>
            </a:ext>
          </a:extLst>
        </xdr:cNvPr>
        <xdr:cNvCxnSpPr>
          <a:stCxn id="127" idx="1"/>
          <a:endCxn id="98" idx="1"/>
        </xdr:cNvCxnSpPr>
      </xdr:nvCxnSpPr>
      <xdr:spPr>
        <a:xfrm rot="10800000" flipH="1">
          <a:off x="1815354" y="6276975"/>
          <a:ext cx="193060" cy="2473418"/>
        </a:xfrm>
        <a:prstGeom prst="curvedConnector3">
          <a:avLst>
            <a:gd name="adj1" fmla="val -118409"/>
          </a:avLst>
        </a:prstGeom>
        <a:ln w="28575">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598874</xdr:colOff>
      <xdr:row>54</xdr:row>
      <xdr:rowOff>27214</xdr:rowOff>
    </xdr:from>
    <xdr:to>
      <xdr:col>14</xdr:col>
      <xdr:colOff>500102</xdr:colOff>
      <xdr:row>56</xdr:row>
      <xdr:rowOff>160564</xdr:rowOff>
    </xdr:to>
    <xdr:sp macro="" textlink="">
      <xdr:nvSpPr>
        <xdr:cNvPr id="130" name="Rounded Rectangle 129">
          <a:extLst>
            <a:ext uri="{FF2B5EF4-FFF2-40B4-BE49-F238E27FC236}">
              <a16:creationId xmlns:a16="http://schemas.microsoft.com/office/drawing/2014/main" id="{CAD263B8-E21A-4F1F-A56D-87C7539D2BEF}"/>
            </a:ext>
          </a:extLst>
        </xdr:cNvPr>
        <xdr:cNvSpPr/>
      </xdr:nvSpPr>
      <xdr:spPr>
        <a:xfrm>
          <a:off x="3932624" y="10742839"/>
          <a:ext cx="4778028" cy="5143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rtlCol="0" anchor="ctr"/>
        <a:lstStyle/>
        <a:p>
          <a:pPr algn="ctr">
            <a:lnSpc>
              <a:spcPts val="1200"/>
            </a:lnSpc>
          </a:pPr>
          <a:r>
            <a:rPr lang="en-ID" sz="1400">
              <a:solidFill>
                <a:sysClr val="windowText" lastClr="000000"/>
              </a:solidFill>
            </a:rPr>
            <a:t>P3 </a:t>
          </a:r>
          <a:r>
            <a:rPr lang="id-ID" sz="1400">
              <a:solidFill>
                <a:sysClr val="windowText" lastClr="000000"/>
              </a:solidFill>
            </a:rPr>
            <a:t>Safety Excellent</a:t>
          </a:r>
          <a:r>
            <a:rPr lang="en-ID" sz="1400">
              <a:solidFill>
                <a:sysClr val="windowText" lastClr="000000"/>
              </a:solidFill>
            </a:rPr>
            <a:t> (16,66%)</a:t>
          </a:r>
          <a:endParaRPr lang="en-US" sz="14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342900</xdr:colOff>
      <xdr:row>8</xdr:row>
      <xdr:rowOff>171450</xdr:rowOff>
    </xdr:from>
    <xdr:to>
      <xdr:col>9</xdr:col>
      <xdr:colOff>476250</xdr:colOff>
      <xdr:row>26</xdr:row>
      <xdr:rowOff>114300</xdr:rowOff>
    </xdr:to>
    <xdr:grpSp>
      <xdr:nvGrpSpPr>
        <xdr:cNvPr id="164151" name="Group 1">
          <a:extLst>
            <a:ext uri="{FF2B5EF4-FFF2-40B4-BE49-F238E27FC236}">
              <a16:creationId xmlns:a16="http://schemas.microsoft.com/office/drawing/2014/main" id="{BF0D1797-CE32-443F-A002-56A37C22116E}"/>
            </a:ext>
          </a:extLst>
        </xdr:cNvPr>
        <xdr:cNvGrpSpPr>
          <a:grpSpLocks/>
        </xdr:cNvGrpSpPr>
      </xdr:nvGrpSpPr>
      <xdr:grpSpPr bwMode="auto">
        <a:xfrm>
          <a:off x="3390900" y="1695450"/>
          <a:ext cx="2571750" cy="3371850"/>
          <a:chOff x="2479286" y="-14740"/>
          <a:chExt cx="2347565" cy="3376448"/>
        </a:xfrm>
      </xdr:grpSpPr>
      <xdr:sp macro="" textlink="">
        <xdr:nvSpPr>
          <xdr:cNvPr id="3" name="Rectangle 2">
            <a:extLst>
              <a:ext uri="{FF2B5EF4-FFF2-40B4-BE49-F238E27FC236}">
                <a16:creationId xmlns:a16="http://schemas.microsoft.com/office/drawing/2014/main" id="{FB826087-A5CB-4EC8-B0D3-29640B5F69CA}"/>
              </a:ext>
            </a:extLst>
          </xdr:cNvPr>
          <xdr:cNvSpPr/>
        </xdr:nvSpPr>
        <xdr:spPr>
          <a:xfrm>
            <a:off x="2479286" y="-14740"/>
            <a:ext cx="2347565" cy="553203"/>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cap="none" spc="0">
                <a:ln w="12700">
                  <a:noFill/>
                  <a:prstDash val="solid"/>
                </a:ln>
                <a:solidFill>
                  <a:sysClr val="windowText" lastClr="000000"/>
                </a:solidFill>
                <a:effectLst/>
                <a:latin typeface="Arial" panose="020B0604020202020204" pitchFamily="34" charset="0"/>
                <a:cs typeface="Arial" panose="020B0604020202020204" pitchFamily="34" charset="0"/>
              </a:rPr>
              <a:t>Disetujui oleh / Approved by</a:t>
            </a:r>
            <a:endParaRPr lang="en-US" sz="1100" b="1" i="1" cap="none" spc="0">
              <a:ln w="12700">
                <a:noFill/>
                <a:prstDash val="solid"/>
              </a:ln>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4" name="Rectangle 3">
            <a:extLst>
              <a:ext uri="{FF2B5EF4-FFF2-40B4-BE49-F238E27FC236}">
                <a16:creationId xmlns:a16="http://schemas.microsoft.com/office/drawing/2014/main" id="{A71A452C-2761-4897-90C5-F25A11A0E68F}"/>
              </a:ext>
            </a:extLst>
          </xdr:cNvPr>
          <xdr:cNvSpPr/>
        </xdr:nvSpPr>
        <xdr:spPr>
          <a:xfrm>
            <a:off x="2479286" y="624305"/>
            <a:ext cx="2338870" cy="1449774"/>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D"/>
          </a:p>
        </xdr:txBody>
      </xdr:sp>
      <xdr:sp macro="" textlink="">
        <xdr:nvSpPr>
          <xdr:cNvPr id="5" name="Rectangle 4">
            <a:extLst>
              <a:ext uri="{FF2B5EF4-FFF2-40B4-BE49-F238E27FC236}">
                <a16:creationId xmlns:a16="http://schemas.microsoft.com/office/drawing/2014/main" id="{17CC7677-5195-44B0-A2B7-556ED664D46E}"/>
              </a:ext>
            </a:extLst>
          </xdr:cNvPr>
          <xdr:cNvSpPr/>
        </xdr:nvSpPr>
        <xdr:spPr>
          <a:xfrm>
            <a:off x="2479286" y="2169459"/>
            <a:ext cx="2347565" cy="553203"/>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effectLst/>
                <a:latin typeface="Arial" panose="020B0604020202020204" pitchFamily="34" charset="0"/>
                <a:ea typeface="+mn-ea"/>
                <a:cs typeface="Arial" panose="020B0604020202020204" pitchFamily="34" charset="0"/>
              </a:rPr>
              <a:t>Buddy S Tanasaleh (CEO)</a:t>
            </a:r>
            <a:endParaRPr lang="en-US" sz="1100" b="1" cap="none" spc="0">
              <a:ln w="12700">
                <a:noFill/>
                <a:prstDash val="solid"/>
              </a:ln>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6" name="Rectangle 5">
            <a:extLst>
              <a:ext uri="{FF2B5EF4-FFF2-40B4-BE49-F238E27FC236}">
                <a16:creationId xmlns:a16="http://schemas.microsoft.com/office/drawing/2014/main" id="{4434993A-17D5-4B38-AB6C-BA01E4E262F3}"/>
              </a:ext>
            </a:extLst>
          </xdr:cNvPr>
          <xdr:cNvSpPr/>
        </xdr:nvSpPr>
        <xdr:spPr>
          <a:xfrm>
            <a:off x="2479286" y="2808505"/>
            <a:ext cx="2347565" cy="553203"/>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endParaRPr lang="en-US"/>
          </a:p>
        </xdr:txBody>
      </xdr:sp>
    </xdr:grpSp>
    <xdr:clientData/>
  </xdr:twoCellAnchor>
  <xdr:twoCellAnchor>
    <xdr:from>
      <xdr:col>1</xdr:col>
      <xdr:colOff>66675</xdr:colOff>
      <xdr:row>8</xdr:row>
      <xdr:rowOff>171450</xdr:rowOff>
    </xdr:from>
    <xdr:to>
      <xdr:col>5</xdr:col>
      <xdr:colOff>200025</xdr:colOff>
      <xdr:row>26</xdr:row>
      <xdr:rowOff>114300</xdr:rowOff>
    </xdr:to>
    <xdr:grpSp>
      <xdr:nvGrpSpPr>
        <xdr:cNvPr id="164152" name="Group 6">
          <a:extLst>
            <a:ext uri="{FF2B5EF4-FFF2-40B4-BE49-F238E27FC236}">
              <a16:creationId xmlns:a16="http://schemas.microsoft.com/office/drawing/2014/main" id="{C869F14F-DCFA-4698-B697-D6573A26394A}"/>
            </a:ext>
          </a:extLst>
        </xdr:cNvPr>
        <xdr:cNvGrpSpPr>
          <a:grpSpLocks/>
        </xdr:cNvGrpSpPr>
      </xdr:nvGrpSpPr>
      <xdr:grpSpPr bwMode="auto">
        <a:xfrm>
          <a:off x="676275" y="1695450"/>
          <a:ext cx="2571750" cy="3371850"/>
          <a:chOff x="2479286" y="-14740"/>
          <a:chExt cx="2347565" cy="3376448"/>
        </a:xfrm>
      </xdr:grpSpPr>
      <xdr:sp macro="" textlink="">
        <xdr:nvSpPr>
          <xdr:cNvPr id="8" name="Rectangle 7">
            <a:extLst>
              <a:ext uri="{FF2B5EF4-FFF2-40B4-BE49-F238E27FC236}">
                <a16:creationId xmlns:a16="http://schemas.microsoft.com/office/drawing/2014/main" id="{75F2CB7F-F7B4-4C91-AFC7-35760E81A3CC}"/>
              </a:ext>
            </a:extLst>
          </xdr:cNvPr>
          <xdr:cNvSpPr/>
        </xdr:nvSpPr>
        <xdr:spPr>
          <a:xfrm>
            <a:off x="2479286" y="-14740"/>
            <a:ext cx="2347565" cy="553203"/>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effectLst/>
                <a:latin typeface="Arial" panose="020B0604020202020204" pitchFamily="34" charset="0"/>
                <a:ea typeface="+mn-ea"/>
                <a:cs typeface="Arial" panose="020B0604020202020204" pitchFamily="34" charset="0"/>
              </a:rPr>
              <a:t>Diajukan oleh / Proposed by</a:t>
            </a:r>
            <a:endParaRPr lang="en-US">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9" name="Rectangle 8">
            <a:extLst>
              <a:ext uri="{FF2B5EF4-FFF2-40B4-BE49-F238E27FC236}">
                <a16:creationId xmlns:a16="http://schemas.microsoft.com/office/drawing/2014/main" id="{B8AE813C-434B-45CF-8013-362D12BB7052}"/>
              </a:ext>
            </a:extLst>
          </xdr:cNvPr>
          <xdr:cNvSpPr/>
        </xdr:nvSpPr>
        <xdr:spPr>
          <a:xfrm>
            <a:off x="2479286" y="624305"/>
            <a:ext cx="2338870" cy="1449774"/>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ID"/>
          </a:p>
        </xdr:txBody>
      </xdr:sp>
      <xdr:sp macro="" textlink="">
        <xdr:nvSpPr>
          <xdr:cNvPr id="10" name="Rectangle 9">
            <a:extLst>
              <a:ext uri="{FF2B5EF4-FFF2-40B4-BE49-F238E27FC236}">
                <a16:creationId xmlns:a16="http://schemas.microsoft.com/office/drawing/2014/main" id="{D48B878E-61DB-4334-86F7-787594B8859D}"/>
              </a:ext>
            </a:extLst>
          </xdr:cNvPr>
          <xdr:cNvSpPr/>
        </xdr:nvSpPr>
        <xdr:spPr>
          <a:xfrm>
            <a:off x="2479286" y="2169459"/>
            <a:ext cx="2347565" cy="553203"/>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cap="none" spc="0">
                <a:ln>
                  <a:noFill/>
                </a:ln>
                <a:solidFill>
                  <a:sysClr val="windowText" lastClr="000000"/>
                </a:solidFill>
                <a:effectLst/>
                <a:latin typeface="Arial" panose="020B0604020202020204" pitchFamily="34" charset="0"/>
                <a:ea typeface="+mn-ea"/>
                <a:cs typeface="Arial" panose="020B0604020202020204" pitchFamily="34" charset="0"/>
              </a:rPr>
              <a:t>Albertus</a:t>
            </a:r>
            <a:r>
              <a:rPr lang="en-US" sz="1100" b="1" cap="none" spc="0" baseline="0">
                <a:ln>
                  <a:noFill/>
                </a:ln>
                <a:solidFill>
                  <a:sysClr val="windowText" lastClr="000000"/>
                </a:solidFill>
                <a:effectLst/>
                <a:latin typeface="Arial" panose="020B0604020202020204" pitchFamily="34" charset="0"/>
                <a:ea typeface="+mn-ea"/>
                <a:cs typeface="Arial" panose="020B0604020202020204" pitchFamily="34" charset="0"/>
              </a:rPr>
              <a:t> Budiono </a:t>
            </a:r>
            <a:endParaRPr lang="en-US" sz="1100" b="1" cap="none" spc="0">
              <a:ln w="12700">
                <a:noFill/>
                <a:prstDash val="solid"/>
              </a:ln>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11" name="Rectangle 10">
            <a:extLst>
              <a:ext uri="{FF2B5EF4-FFF2-40B4-BE49-F238E27FC236}">
                <a16:creationId xmlns:a16="http://schemas.microsoft.com/office/drawing/2014/main" id="{29895603-2DC5-41FF-B153-C2AEB2B186F8}"/>
              </a:ext>
            </a:extLst>
          </xdr:cNvPr>
          <xdr:cNvSpPr/>
        </xdr:nvSpPr>
        <xdr:spPr>
          <a:xfrm>
            <a:off x="2479286" y="2808505"/>
            <a:ext cx="2347565" cy="553203"/>
          </a:xfrm>
          <a:prstGeom prst="rect">
            <a:avLst/>
          </a:prstGeom>
          <a:no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endParaRPr lang="en-US"/>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live\PUBLIC\2_Division%20Strategic%20Map\Marketing%20&amp;%20Sales%20Retail\rev_%20Strategic%20Map%20Template_v2_Marketing_3110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live\PUBLIC\2_Division%20Strategic%20Map\Plant%20C\Document%20Plant%20C_v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
      <sheetName val="Strategic Map Division"/>
      <sheetName val="KPI List"/>
      <sheetName val="Weight"/>
      <sheetName val="Parking lot"/>
      <sheetName val="Tab"/>
    </sheetNames>
    <sheetDataSet>
      <sheetData sheetId="0"/>
      <sheetData sheetId="1"/>
      <sheetData sheetId="2"/>
      <sheetData sheetId="3"/>
      <sheetData sheetId="4"/>
      <sheetData sheetId="5">
        <row r="3">
          <cell r="B3" t="str">
            <v>Capital Expenditure</v>
          </cell>
          <cell r="C3" t="str">
            <v>Approved but not closed yet</v>
          </cell>
          <cell r="D3" t="str">
            <v>Expansion - Equipment</v>
          </cell>
        </row>
        <row r="4">
          <cell r="B4" t="str">
            <v>Operation Expenditure</v>
          </cell>
          <cell r="C4" t="str">
            <v>New Investment or New Operational Expenses or New SGA Expenses</v>
          </cell>
          <cell r="D4" t="str">
            <v>Expansion - Building</v>
          </cell>
        </row>
        <row r="5">
          <cell r="B5" t="str">
            <v>Selling and General Administration</v>
          </cell>
          <cell r="D5" t="str">
            <v>Expansion - Mold</v>
          </cell>
        </row>
        <row r="6">
          <cell r="D6" t="str">
            <v>Expansion - Modification &amp; Overhaul</v>
          </cell>
        </row>
        <row r="7">
          <cell r="D7" t="str">
            <v>Non expansion - equipment</v>
          </cell>
        </row>
        <row r="8">
          <cell r="D8" t="str">
            <v>Maintenance - Building</v>
          </cell>
        </row>
        <row r="9">
          <cell r="D9" t="str">
            <v>IT</v>
          </cell>
        </row>
        <row r="10">
          <cell r="D10" t="str">
            <v>Training &amp; System Development</v>
          </cell>
        </row>
        <row r="11">
          <cell r="D11" t="str">
            <v>Additional Manpower</v>
          </cell>
        </row>
        <row r="12">
          <cell r="D12" t="str">
            <v>New or Additional Part or Material Stock</v>
          </cell>
        </row>
        <row r="13">
          <cell r="D13" t="str">
            <v>Other Investments</v>
          </cell>
        </row>
        <row r="14">
          <cell r="D14" t="str">
            <v>Other Operational Expenses</v>
          </cell>
        </row>
        <row r="15">
          <cell r="D15" t="str">
            <v>Other SGA Expenses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 (0)"/>
      <sheetName val="Format (up to Ast KPI Owner)"/>
      <sheetName val="Strategy Map (1) "/>
      <sheetName val="KPI Divisi (2)"/>
      <sheetName val="KPI Individu PH (2)"/>
      <sheetName val="Mengetahui (2)"/>
      <sheetName val="PA Form  (Plant Head) (5)"/>
      <sheetName val="KPI Departemen PPC (6)"/>
      <sheetName val="KPI Departemen Prod (7)"/>
      <sheetName val="KPI Departemen Technical (6)"/>
      <sheetName val="KPI Departemen K3L (8)"/>
      <sheetName val="KPI Departemen QC (9)"/>
    </sheetNames>
    <sheetDataSet>
      <sheetData sheetId="0" refreshError="1"/>
      <sheetData sheetId="1" refreshError="1"/>
      <sheetData sheetId="2" refreshError="1"/>
      <sheetData sheetId="3">
        <row r="14">
          <cell r="G14" t="str">
            <v>Conversion Cost</v>
          </cell>
          <cell r="H14" t="str">
            <v>Rp/Kg</v>
          </cell>
          <cell r="I14">
            <v>1</v>
          </cell>
          <cell r="J14">
            <v>7.4999999999999997E-2</v>
          </cell>
          <cell r="K14" t="str">
            <v>by Costing</v>
          </cell>
          <cell r="L14" t="str">
            <v>by Costing</v>
          </cell>
          <cell r="M14" t="str">
            <v>by Costing</v>
          </cell>
          <cell r="N14" t="str">
            <v>by Costing</v>
          </cell>
          <cell r="O14">
            <v>10474.243987701946</v>
          </cell>
          <cell r="P14">
            <v>10474.243987701946</v>
          </cell>
          <cell r="Q14">
            <v>10474.243987701946</v>
          </cell>
        </row>
        <row r="15">
          <cell r="G15" t="str">
            <v>Material Usage Variance</v>
          </cell>
          <cell r="H15" t="str">
            <v>%</v>
          </cell>
          <cell r="I15">
            <v>0.55000000000000004</v>
          </cell>
          <cell r="J15">
            <v>9.6250000000000002E-2</v>
          </cell>
          <cell r="K15" t="str">
            <v>by Costing</v>
          </cell>
          <cell r="L15" t="str">
            <v>by Costing</v>
          </cell>
          <cell r="M15" t="str">
            <v>by Costing</v>
          </cell>
          <cell r="N15" t="str">
            <v>by Costing</v>
          </cell>
          <cell r="O15" t="str">
            <v>± 3%</v>
          </cell>
          <cell r="P15" t="str">
            <v>± 3%</v>
          </cell>
          <cell r="Q15" t="str">
            <v>± 3%</v>
          </cell>
        </row>
        <row r="16">
          <cell r="G16" t="str">
            <v>Budget Variance</v>
          </cell>
          <cell r="H16" t="str">
            <v>%</v>
          </cell>
          <cell r="I16">
            <v>0.45</v>
          </cell>
          <cell r="J16">
            <v>7.8750000000000001E-2</v>
          </cell>
          <cell r="K16" t="str">
            <v>by Costing</v>
          </cell>
          <cell r="L16" t="str">
            <v>by Costing</v>
          </cell>
          <cell r="M16" t="str">
            <v>by Costing</v>
          </cell>
          <cell r="N16" t="str">
            <v>by Costing</v>
          </cell>
          <cell r="O16" t="str">
            <v>± 8%</v>
          </cell>
          <cell r="P16" t="str">
            <v>± 8%</v>
          </cell>
          <cell r="Q16" t="str">
            <v>± 8%</v>
          </cell>
        </row>
        <row r="17">
          <cell r="G17" t="str">
            <v>Tube output</v>
          </cell>
          <cell r="H17" t="str">
            <v>pcs/year</v>
          </cell>
          <cell r="I17">
            <v>1</v>
          </cell>
          <cell r="J17">
            <v>2.2499999999999999E-2</v>
          </cell>
          <cell r="O17">
            <v>1634353</v>
          </cell>
          <cell r="P17">
            <v>1660000</v>
          </cell>
          <cell r="Q17">
            <v>3294353</v>
          </cell>
        </row>
        <row r="18">
          <cell r="G18" t="str">
            <v>Reject Rate ( OEM )</v>
          </cell>
          <cell r="H18" t="str">
            <v>PPM</v>
          </cell>
          <cell r="I18">
            <v>0.2</v>
          </cell>
          <cell r="J18">
            <v>2.5500000000000002E-2</v>
          </cell>
          <cell r="L18">
            <v>95.982595156078375</v>
          </cell>
          <cell r="N18">
            <v>102.20632346079499</v>
          </cell>
          <cell r="O18">
            <v>5</v>
          </cell>
          <cell r="P18">
            <v>5</v>
          </cell>
          <cell r="Q18">
            <v>5</v>
          </cell>
        </row>
        <row r="19">
          <cell r="G19" t="str">
            <v>Claim Teknis (AM Tube LT)</v>
          </cell>
          <cell r="H19" t="str">
            <v>PPM</v>
          </cell>
          <cell r="I19">
            <v>0.25</v>
          </cell>
          <cell r="J19">
            <v>3.1875000000000001E-2</v>
          </cell>
          <cell r="M19" t="str">
            <v>Max 350</v>
          </cell>
          <cell r="N19">
            <v>256</v>
          </cell>
          <cell r="O19">
            <v>350</v>
          </cell>
          <cell r="P19">
            <v>350</v>
          </cell>
          <cell r="Q19">
            <v>350</v>
          </cell>
        </row>
        <row r="20">
          <cell r="G20" t="str">
            <v>Claim Teknis (AM Tube TB)</v>
          </cell>
          <cell r="H20" t="str">
            <v>PPM</v>
          </cell>
          <cell r="I20">
            <v>0.2</v>
          </cell>
          <cell r="J20">
            <v>2.5500000000000002E-2</v>
          </cell>
          <cell r="M20" t="str">
            <v>Max 800</v>
          </cell>
          <cell r="N20">
            <v>811</v>
          </cell>
          <cell r="O20">
            <v>800</v>
          </cell>
          <cell r="P20">
            <v>800</v>
          </cell>
          <cell r="Q20">
            <v>800</v>
          </cell>
        </row>
        <row r="21">
          <cell r="G21" t="str">
            <v>Total Compliance</v>
          </cell>
          <cell r="H21" t="str">
            <v>%</v>
          </cell>
          <cell r="I21">
            <v>0.15</v>
          </cell>
          <cell r="J21">
            <v>1.9125E-2</v>
          </cell>
          <cell r="O21">
            <v>0.95</v>
          </cell>
          <cell r="P21">
            <v>0.95</v>
          </cell>
          <cell r="Q21">
            <v>0.95</v>
          </cell>
        </row>
        <row r="22">
          <cell r="G22" t="str">
            <v>On Time Delivery (OEM)</v>
          </cell>
          <cell r="H22" t="str">
            <v>%</v>
          </cell>
          <cell r="I22">
            <v>0.2</v>
          </cell>
          <cell r="J22">
            <v>2.5500000000000002E-2</v>
          </cell>
          <cell r="M22">
            <v>1</v>
          </cell>
          <cell r="N22">
            <v>1</v>
          </cell>
          <cell r="O22">
            <v>1</v>
          </cell>
          <cell r="P22">
            <v>1</v>
          </cell>
          <cell r="Q22">
            <v>1</v>
          </cell>
        </row>
        <row r="23">
          <cell r="G23" t="str">
            <v>Productivity Direct</v>
          </cell>
          <cell r="H23" t="str">
            <v>Kg /Man/Hour</v>
          </cell>
          <cell r="I23">
            <v>0.25</v>
          </cell>
          <cell r="J23">
            <v>2.5000000000000001E-2</v>
          </cell>
          <cell r="M23" t="str">
            <v>Max 13.90+10%</v>
          </cell>
          <cell r="N23">
            <v>12.5</v>
          </cell>
          <cell r="O23">
            <v>3</v>
          </cell>
          <cell r="P23">
            <v>2.9</v>
          </cell>
          <cell r="Q23">
            <v>3</v>
          </cell>
        </row>
        <row r="24">
          <cell r="G24" t="str">
            <v>OEE</v>
          </cell>
          <cell r="H24" t="str">
            <v>%</v>
          </cell>
          <cell r="I24">
            <v>0.25</v>
          </cell>
          <cell r="J24">
            <v>2.5000000000000001E-2</v>
          </cell>
          <cell r="O24">
            <v>0.7</v>
          </cell>
          <cell r="P24">
            <v>0.7</v>
          </cell>
          <cell r="Q24">
            <v>0.7</v>
          </cell>
        </row>
        <row r="25">
          <cell r="G25" t="str">
            <v>OE Yield</v>
          </cell>
          <cell r="H25" t="str">
            <v>%</v>
          </cell>
          <cell r="I25">
            <v>0.2</v>
          </cell>
          <cell r="J25">
            <v>2.0000000000000004E-2</v>
          </cell>
          <cell r="N25">
            <v>0.72025770482855411</v>
          </cell>
          <cell r="O25">
            <v>0.85</v>
          </cell>
          <cell r="P25">
            <v>0.85</v>
          </cell>
          <cell r="Q25">
            <v>0.85</v>
          </cell>
        </row>
        <row r="26">
          <cell r="G26" t="str">
            <v>Capacity Utilization</v>
          </cell>
          <cell r="H26" t="str">
            <v>%</v>
          </cell>
          <cell r="I26">
            <v>0.3</v>
          </cell>
          <cell r="J26">
            <v>0.03</v>
          </cell>
          <cell r="K26">
            <v>0.95</v>
          </cell>
          <cell r="M26">
            <v>0.95</v>
          </cell>
          <cell r="O26">
            <v>0.70797184318821749</v>
          </cell>
          <cell r="P26">
            <v>0.6831275720164609</v>
          </cell>
          <cell r="Q26">
            <v>0.69523119130526534</v>
          </cell>
        </row>
        <row r="27">
          <cell r="G27" t="str">
            <v>Level Stock</v>
          </cell>
          <cell r="H27" t="str">
            <v>Day</v>
          </cell>
          <cell r="I27">
            <v>1</v>
          </cell>
          <cell r="J27">
            <v>0.05</v>
          </cell>
          <cell r="O27">
            <v>13</v>
          </cell>
          <cell r="P27">
            <v>13</v>
          </cell>
          <cell r="Q27">
            <v>13</v>
          </cell>
        </row>
        <row r="28">
          <cell r="G28" t="str">
            <v xml:space="preserve">Incident Frequency Rate </v>
          </cell>
          <cell r="H28" t="str">
            <v>Index rate</v>
          </cell>
          <cell r="I28">
            <v>0.3</v>
          </cell>
          <cell r="J28">
            <v>1.4999999999999999E-2</v>
          </cell>
          <cell r="K28" t="str">
            <v>NA</v>
          </cell>
          <cell r="L28">
            <v>16.39</v>
          </cell>
          <cell r="M28" t="str">
            <v>NA</v>
          </cell>
          <cell r="N28">
            <v>15.08</v>
          </cell>
          <cell r="O28">
            <v>18</v>
          </cell>
          <cell r="P28">
            <v>18</v>
          </cell>
          <cell r="Q28">
            <v>18</v>
          </cell>
        </row>
        <row r="29">
          <cell r="G29" t="str">
            <v xml:space="preserve">Incident Severity Rate </v>
          </cell>
          <cell r="H29" t="str">
            <v>Index rate</v>
          </cell>
          <cell r="I29">
            <v>0.3</v>
          </cell>
          <cell r="J29">
            <v>1.4999999999999999E-2</v>
          </cell>
          <cell r="K29" t="str">
            <v>NA</v>
          </cell>
          <cell r="L29">
            <v>2.79</v>
          </cell>
          <cell r="M29" t="str">
            <v>NA</v>
          </cell>
          <cell r="N29">
            <v>11.28</v>
          </cell>
          <cell r="O29">
            <v>18</v>
          </cell>
          <cell r="P29">
            <v>18</v>
          </cell>
          <cell r="Q29">
            <v>18</v>
          </cell>
        </row>
        <row r="30">
          <cell r="G30" t="str">
            <v>Number Of Fire Accident</v>
          </cell>
          <cell r="H30" t="str">
            <v>frex. (time)</v>
          </cell>
          <cell r="I30">
            <v>0.4</v>
          </cell>
          <cell r="J30">
            <v>2.0000000000000004E-2</v>
          </cell>
          <cell r="K30">
            <v>0</v>
          </cell>
          <cell r="L30">
            <v>0</v>
          </cell>
          <cell r="M30">
            <v>0</v>
          </cell>
          <cell r="N30">
            <v>0</v>
          </cell>
          <cell r="O30">
            <v>0</v>
          </cell>
          <cell r="P30">
            <v>0</v>
          </cell>
          <cell r="Q30">
            <v>0</v>
          </cell>
        </row>
        <row r="31">
          <cell r="G31" t="str">
            <v>Property Damage</v>
          </cell>
          <cell r="H31" t="str">
            <v>IDR</v>
          </cell>
          <cell r="I31">
            <v>0</v>
          </cell>
          <cell r="J31">
            <v>0</v>
          </cell>
          <cell r="K31" t="str">
            <v>NA</v>
          </cell>
          <cell r="L31" t="str">
            <v>NA</v>
          </cell>
          <cell r="M31" t="str">
            <v>NA</v>
          </cell>
          <cell r="N31" t="str">
            <v>NA</v>
          </cell>
          <cell r="O31" t="str">
            <v>n/a</v>
          </cell>
          <cell r="P31" t="str">
            <v>n/a</v>
          </cell>
          <cell r="Q31" t="str">
            <v>n/a</v>
          </cell>
        </row>
        <row r="32">
          <cell r="G32" t="str">
            <v>Production Loss</v>
          </cell>
          <cell r="H32" t="str">
            <v>IDR</v>
          </cell>
          <cell r="I32">
            <v>0</v>
          </cell>
          <cell r="J32">
            <v>0</v>
          </cell>
          <cell r="K32" t="str">
            <v>NA</v>
          </cell>
          <cell r="L32" t="str">
            <v>NA</v>
          </cell>
          <cell r="M32" t="str">
            <v>NA</v>
          </cell>
          <cell r="N32" t="str">
            <v>NA</v>
          </cell>
          <cell r="O32" t="str">
            <v>n/a</v>
          </cell>
          <cell r="P32" t="str">
            <v>n/a</v>
          </cell>
          <cell r="Q32" t="str">
            <v>n/a</v>
          </cell>
        </row>
        <row r="33">
          <cell r="G33" t="str">
            <v>Pemakaian air</v>
          </cell>
          <cell r="H33" t="str">
            <v>Liter/NWT</v>
          </cell>
          <cell r="I33">
            <v>0.3</v>
          </cell>
          <cell r="J33">
            <v>1.4999999999999999E-2</v>
          </cell>
          <cell r="M33" t="str">
            <v>7620 + 10%</v>
          </cell>
          <cell r="N33">
            <v>12151</v>
          </cell>
          <cell r="O33">
            <v>10627.769953628203</v>
          </cell>
          <cell r="P33">
            <v>10627.769953628203</v>
          </cell>
          <cell r="Q33">
            <v>10627.769953628203</v>
          </cell>
        </row>
        <row r="34">
          <cell r="G34" t="str">
            <v>Energy (listrik)</v>
          </cell>
          <cell r="H34" t="str">
            <v>KWH/NWT</v>
          </cell>
          <cell r="I34">
            <v>0.3</v>
          </cell>
          <cell r="J34">
            <v>1.4999999999999999E-2</v>
          </cell>
          <cell r="M34" t="str">
            <v>689 + 10%</v>
          </cell>
          <cell r="N34">
            <v>742</v>
          </cell>
          <cell r="O34">
            <v>742.1604536863623</v>
          </cell>
          <cell r="P34">
            <v>742.1604536863623</v>
          </cell>
          <cell r="Q34">
            <v>742.1604536863623</v>
          </cell>
        </row>
        <row r="35">
          <cell r="G35" t="str">
            <v>Energy (gas)</v>
          </cell>
          <cell r="H35" t="str">
            <v>M3 /NWT</v>
          </cell>
          <cell r="I35">
            <v>0.4</v>
          </cell>
          <cell r="J35">
            <v>2.0000000000000004E-2</v>
          </cell>
          <cell r="M35" t="str">
            <v>558 + 10%</v>
          </cell>
          <cell r="N35">
            <v>924</v>
          </cell>
          <cell r="O35">
            <v>833</v>
          </cell>
          <cell r="P35">
            <v>833</v>
          </cell>
          <cell r="Q35">
            <v>833</v>
          </cell>
        </row>
        <row r="36">
          <cell r="G36" t="str">
            <v>Scrap Compound</v>
          </cell>
          <cell r="H36" t="str">
            <v>PPM</v>
          </cell>
          <cell r="I36">
            <v>1</v>
          </cell>
          <cell r="J36">
            <v>3.7499999999999999E-2</v>
          </cell>
          <cell r="K36">
            <v>0.109</v>
          </cell>
          <cell r="L36">
            <v>7.5941666666666671E-2</v>
          </cell>
          <cell r="M36">
            <v>0.105</v>
          </cell>
          <cell r="N36">
            <v>8.1618181818181812E-2</v>
          </cell>
          <cell r="O36">
            <v>1050</v>
          </cell>
          <cell r="P36">
            <v>1050</v>
          </cell>
          <cell r="Q36">
            <v>1050</v>
          </cell>
        </row>
        <row r="37">
          <cell r="G37" t="str">
            <v>Scrap Tube</v>
          </cell>
          <cell r="H37" t="str">
            <v>PPM</v>
          </cell>
          <cell r="I37">
            <v>1</v>
          </cell>
          <cell r="J37">
            <v>3.7499999999999999E-2</v>
          </cell>
          <cell r="K37">
            <v>0.14499999999999999</v>
          </cell>
          <cell r="L37">
            <v>0.15615833333333332</v>
          </cell>
          <cell r="M37">
            <v>0.14499999999999999</v>
          </cell>
          <cell r="N37">
            <v>0.16213636363636363</v>
          </cell>
          <cell r="O37">
            <v>1450</v>
          </cell>
          <cell r="P37">
            <v>1450</v>
          </cell>
          <cell r="Q37">
            <v>1450</v>
          </cell>
        </row>
        <row r="38">
          <cell r="G38" t="str">
            <v>Tooling Availability (Mold, Drum, Die, Shaping Ring)</v>
          </cell>
          <cell r="H38" t="str">
            <v>%</v>
          </cell>
          <cell r="I38">
            <v>0.4</v>
          </cell>
          <cell r="J38">
            <v>0.05</v>
          </cell>
          <cell r="O38">
            <v>1</v>
          </cell>
          <cell r="P38">
            <v>1</v>
          </cell>
          <cell r="Q38">
            <v>1</v>
          </cell>
        </row>
        <row r="39">
          <cell r="G39" t="str">
            <v>Losses down time Mold AM Tube</v>
          </cell>
          <cell r="H39" t="str">
            <v>%</v>
          </cell>
          <cell r="I39">
            <v>0.2</v>
          </cell>
          <cell r="J39">
            <v>2.5000000000000001E-2</v>
          </cell>
          <cell r="M39" t="str">
            <v>Max 0.25%</v>
          </cell>
          <cell r="N39">
            <v>0.01</v>
          </cell>
          <cell r="O39">
            <v>5.0000000000000001E-4</v>
          </cell>
          <cell r="P39">
            <v>5.0000000000000001E-4</v>
          </cell>
          <cell r="Q39">
            <v>5.0000000000000001E-4</v>
          </cell>
        </row>
        <row r="40">
          <cell r="G40" t="str">
            <v>Losses down time Mold Bladder</v>
          </cell>
          <cell r="I40">
            <v>0.2</v>
          </cell>
          <cell r="J40">
            <v>2.5000000000000001E-2</v>
          </cell>
          <cell r="M40" t="str">
            <v>Max 0.1%</v>
          </cell>
          <cell r="N40">
            <v>0</v>
          </cell>
          <cell r="O40">
            <v>5.0000000000000001E-4</v>
          </cell>
          <cell r="P40">
            <v>5.0000000000000001E-4</v>
          </cell>
          <cell r="Q40">
            <v>5.0000000000000001E-4</v>
          </cell>
        </row>
        <row r="41">
          <cell r="G41" t="str">
            <v>Losses down time Drum TUB</v>
          </cell>
          <cell r="I41">
            <v>0.2</v>
          </cell>
          <cell r="J41">
            <v>2.5000000000000001E-2</v>
          </cell>
          <cell r="M41" t="str">
            <v>Max 0.1%</v>
          </cell>
          <cell r="N41">
            <v>0</v>
          </cell>
          <cell r="O41">
            <v>1E-3</v>
          </cell>
          <cell r="P41">
            <v>1E-3</v>
          </cell>
          <cell r="Q41">
            <v>1E-3</v>
          </cell>
        </row>
        <row r="42">
          <cell r="G42" t="str">
            <v xml:space="preserve">NPD Complete rate </v>
          </cell>
          <cell r="H42" t="str">
            <v>time line</v>
          </cell>
          <cell r="I42">
            <v>1</v>
          </cell>
          <cell r="J42">
            <v>0.05</v>
          </cell>
          <cell r="O42">
            <v>0.75</v>
          </cell>
          <cell r="P42">
            <v>0.75</v>
          </cell>
          <cell r="Q42">
            <v>0.75</v>
          </cell>
        </row>
        <row r="43">
          <cell r="G43" t="str">
            <v>• Level of Employee Commitment (Employee turn over)</v>
          </cell>
          <cell r="H43" t="str">
            <v>%</v>
          </cell>
          <cell r="I43">
            <v>0.6</v>
          </cell>
          <cell r="J43">
            <v>1.4999999999999999E-2</v>
          </cell>
          <cell r="N43">
            <v>2.3699999999999999E-2</v>
          </cell>
          <cell r="O43">
            <v>1.1849999999999999E-2</v>
          </cell>
          <cell r="P43">
            <v>1.1849999999999999E-2</v>
          </cell>
          <cell r="Q43">
            <v>2.3699999999999999E-2</v>
          </cell>
        </row>
        <row r="44">
          <cell r="G44" t="str">
            <v>- Kategori 1 : Management Level (grade 13Up)</v>
          </cell>
        </row>
        <row r="45">
          <cell r="G45" t="str">
            <v>- Kategori 2 : Staff (grade 7-12)</v>
          </cell>
        </row>
        <row r="46">
          <cell r="G46" t="str">
            <v xml:space="preserve">•% of on boarding activities completed : </v>
          </cell>
          <cell r="H46" t="str">
            <v>%</v>
          </cell>
          <cell r="I46">
            <v>0.4</v>
          </cell>
          <cell r="J46">
            <v>1.0000000000000002E-2</v>
          </cell>
          <cell r="K46" t="str">
            <v>NA</v>
          </cell>
          <cell r="L46" t="str">
            <v>NA</v>
          </cell>
          <cell r="M46" t="str">
            <v>NA</v>
          </cell>
          <cell r="N46" t="str">
            <v>NA</v>
          </cell>
          <cell r="O46">
            <v>1</v>
          </cell>
          <cell r="P46">
            <v>1</v>
          </cell>
          <cell r="Q46">
            <v>1</v>
          </cell>
        </row>
        <row r="47">
          <cell r="G47" t="str">
            <v>-% of new employee induction training</v>
          </cell>
        </row>
        <row r="48">
          <cell r="G48" t="str">
            <v>-Average rating on post hire interview</v>
          </cell>
        </row>
        <row r="49">
          <cell r="G49" t="str">
            <v>Training Actualization vs Training Plan</v>
          </cell>
          <cell r="H49" t="str">
            <v>%</v>
          </cell>
          <cell r="I49">
            <v>0.25</v>
          </cell>
          <cell r="J49">
            <v>1.1250000000000001E-2</v>
          </cell>
          <cell r="K49" t="str">
            <v>by HR&amp;Training</v>
          </cell>
          <cell r="L49" t="str">
            <v>by HR&amp;Training</v>
          </cell>
          <cell r="M49" t="str">
            <v>by HR&amp;Training</v>
          </cell>
          <cell r="N49" t="str">
            <v>by HR&amp;Training</v>
          </cell>
          <cell r="O49">
            <v>0.45</v>
          </cell>
          <cell r="P49">
            <v>0.45</v>
          </cell>
          <cell r="Q49">
            <v>0.9</v>
          </cell>
        </row>
        <row r="50">
          <cell r="G50" t="str">
            <v>Training in internal division</v>
          </cell>
          <cell r="H50" t="str">
            <v>%</v>
          </cell>
          <cell r="I50">
            <v>0.25</v>
          </cell>
          <cell r="J50">
            <v>1.1250000000000001E-2</v>
          </cell>
          <cell r="K50" t="str">
            <v>by HR&amp;Training</v>
          </cell>
          <cell r="L50" t="str">
            <v>by HR&amp;Training</v>
          </cell>
          <cell r="M50" t="str">
            <v>by HR&amp;Training</v>
          </cell>
          <cell r="N50" t="str">
            <v>by HR&amp;Training</v>
          </cell>
          <cell r="O50">
            <v>2</v>
          </cell>
          <cell r="P50">
            <v>2</v>
          </cell>
          <cell r="Q50">
            <v>4</v>
          </cell>
        </row>
        <row r="51">
          <cell r="G51" t="str">
            <v>Average training events</v>
          </cell>
          <cell r="H51" t="str">
            <v>man/days</v>
          </cell>
          <cell r="I51">
            <v>0.25</v>
          </cell>
          <cell r="J51">
            <v>1.1250000000000001E-2</v>
          </cell>
          <cell r="O51">
            <v>0.5</v>
          </cell>
          <cell r="P51">
            <v>0.5</v>
          </cell>
          <cell r="Q51">
            <v>1</v>
          </cell>
        </row>
        <row r="52">
          <cell r="G52" t="str">
            <v>Training coverage (% of employee attends one training/year at least)</v>
          </cell>
          <cell r="I52">
            <v>0.25</v>
          </cell>
          <cell r="J52">
            <v>1.1250000000000001E-2</v>
          </cell>
          <cell r="O52">
            <v>0.15</v>
          </cell>
          <cell r="P52">
            <v>0.15</v>
          </cell>
          <cell r="Q52">
            <v>0.3</v>
          </cell>
        </row>
        <row r="53">
          <cell r="G53" t="str">
            <v xml:space="preserve">Management System Score </v>
          </cell>
          <cell r="H53" t="str">
            <v>%</v>
          </cell>
          <cell r="I53">
            <v>1</v>
          </cell>
          <cell r="J53">
            <v>2.0000000000000004E-2</v>
          </cell>
          <cell r="K53" t="str">
            <v>by QA&amp;SMO</v>
          </cell>
          <cell r="L53" t="str">
            <v>by QA&amp;SMO</v>
          </cell>
          <cell r="M53" t="str">
            <v>by QA&amp;SMO</v>
          </cell>
          <cell r="N53" t="str">
            <v>by QA&amp;SMO</v>
          </cell>
          <cell r="O53">
            <v>0.9</v>
          </cell>
          <cell r="P53">
            <v>0.9</v>
          </cell>
          <cell r="Q53">
            <v>0.9</v>
          </cell>
        </row>
        <row r="54">
          <cell r="G54" t="str">
            <v>No of QCC &amp; QCP</v>
          </cell>
          <cell r="H54" t="str">
            <v>Number</v>
          </cell>
          <cell r="I54">
            <v>1</v>
          </cell>
          <cell r="J54">
            <v>1.0000000000000002E-2</v>
          </cell>
          <cell r="O54">
            <v>0</v>
          </cell>
          <cell r="P54">
            <v>7</v>
          </cell>
          <cell r="Q54">
            <v>7</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F8"/>
  <sheetViews>
    <sheetView showGridLines="0" view="pageBreakPreview" topLeftCell="A19" zoomScale="70" zoomScaleNormal="70" zoomScaleSheetLayoutView="70" workbookViewId="0">
      <selection activeCell="Z46" sqref="Z46"/>
    </sheetView>
  </sheetViews>
  <sheetFormatPr defaultRowHeight="15" x14ac:dyDescent="0.25"/>
  <cols>
    <col min="1" max="1" width="3.28515625" style="40" customWidth="1"/>
    <col min="2" max="2" width="16" style="40" customWidth="1"/>
    <col min="3" max="19" width="9.140625" style="40"/>
    <col min="20" max="20" width="1.7109375" style="40" customWidth="1"/>
    <col min="21" max="21" width="3.140625" style="40" customWidth="1"/>
    <col min="22" max="16384" width="9.140625" style="40"/>
  </cols>
  <sheetData>
    <row r="1" spans="2:6" ht="6.75" customHeight="1" x14ac:dyDescent="0.25"/>
    <row r="6" spans="2:6" ht="18.75" x14ac:dyDescent="0.3">
      <c r="B6" s="19" t="s">
        <v>64</v>
      </c>
      <c r="D6" s="19"/>
      <c r="E6" s="19"/>
      <c r="F6" s="19" t="s">
        <v>62</v>
      </c>
    </row>
    <row r="7" spans="2:6" ht="18.75" x14ac:dyDescent="0.3">
      <c r="B7" s="19" t="s">
        <v>39</v>
      </c>
      <c r="D7" s="19"/>
      <c r="E7" s="19"/>
      <c r="F7" s="19" t="s">
        <v>63</v>
      </c>
    </row>
    <row r="8" spans="2:6" ht="18.75" x14ac:dyDescent="0.3">
      <c r="B8" s="19" t="s">
        <v>65</v>
      </c>
      <c r="D8" s="19"/>
      <c r="E8" s="19"/>
      <c r="F8" s="19" t="s">
        <v>108</v>
      </c>
    </row>
  </sheetData>
  <printOptions horizontalCentered="1"/>
  <pageMargins left="0" right="0" top="0.46" bottom="0" header="0" footer="0"/>
  <pageSetup paperSize="9" scale="59" orientation="portrait" horizontalDpi="4294967293" verticalDpi="4294967293"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A7FF6-EA24-4D81-ACA9-17DABF5799D2}">
  <dimension ref="A1:M65"/>
  <sheetViews>
    <sheetView topLeftCell="B1" zoomScale="75" zoomScaleNormal="75" workbookViewId="0">
      <pane xSplit="5" ySplit="2" topLeftCell="J18" activePane="bottomRight" state="frozen"/>
      <selection activeCell="B1" sqref="B1"/>
      <selection pane="topRight" activeCell="G1" sqref="G1"/>
      <selection pane="bottomLeft" activeCell="B3" sqref="B3"/>
      <selection pane="bottomRight" activeCell="N23" sqref="N23"/>
    </sheetView>
  </sheetViews>
  <sheetFormatPr defaultRowHeight="15" x14ac:dyDescent="0.25"/>
  <cols>
    <col min="1" max="1" width="28.28515625" style="156" customWidth="1"/>
    <col min="2" max="2" width="12.7109375" style="156" customWidth="1"/>
    <col min="3" max="3" width="9.7109375" style="156" hidden="1" customWidth="1"/>
    <col min="4" max="4" width="60.7109375" style="3" hidden="1" customWidth="1"/>
    <col min="5" max="5" width="12.7109375" style="156" hidden="1" customWidth="1"/>
    <col min="6" max="6" width="109.7109375" style="341" customWidth="1"/>
    <col min="7" max="7" width="22.7109375" style="6" customWidth="1"/>
    <col min="8" max="11" width="27.7109375" style="6" customWidth="1"/>
    <col min="12" max="13" width="27.7109375" style="156" customWidth="1"/>
    <col min="14" max="14" width="3.85546875" style="156" customWidth="1"/>
    <col min="15" max="257" width="9.140625" style="156"/>
    <col min="258" max="258" width="28.28515625" style="156" customWidth="1"/>
    <col min="259" max="259" width="12.7109375" style="156" customWidth="1"/>
    <col min="260" max="260" width="9.7109375" style="156" customWidth="1"/>
    <col min="261" max="261" width="60.7109375" style="156" customWidth="1"/>
    <col min="262" max="262" width="12.7109375" style="156" customWidth="1"/>
    <col min="263" max="263" width="109.7109375" style="156" customWidth="1"/>
    <col min="264" max="264" width="22.7109375" style="156" customWidth="1"/>
    <col min="265" max="265" width="17.7109375" style="156" customWidth="1"/>
    <col min="266" max="266" width="20.7109375" style="156" customWidth="1"/>
    <col min="267" max="268" width="22.7109375" style="156" customWidth="1"/>
    <col min="269" max="269" width="25.7109375" style="156" customWidth="1"/>
    <col min="270" max="270" width="3.85546875" style="156" customWidth="1"/>
    <col min="271" max="513" width="9.140625" style="156"/>
    <col min="514" max="514" width="28.28515625" style="156" customWidth="1"/>
    <col min="515" max="515" width="12.7109375" style="156" customWidth="1"/>
    <col min="516" max="516" width="9.7109375" style="156" customWidth="1"/>
    <col min="517" max="517" width="60.7109375" style="156" customWidth="1"/>
    <col min="518" max="518" width="12.7109375" style="156" customWidth="1"/>
    <col min="519" max="519" width="109.7109375" style="156" customWidth="1"/>
    <col min="520" max="520" width="22.7109375" style="156" customWidth="1"/>
    <col min="521" max="521" width="17.7109375" style="156" customWidth="1"/>
    <col min="522" max="522" width="20.7109375" style="156" customWidth="1"/>
    <col min="523" max="524" width="22.7109375" style="156" customWidth="1"/>
    <col min="525" max="525" width="25.7109375" style="156" customWidth="1"/>
    <col min="526" max="526" width="3.85546875" style="156" customWidth="1"/>
    <col min="527" max="769" width="9.140625" style="156"/>
    <col min="770" max="770" width="28.28515625" style="156" customWidth="1"/>
    <col min="771" max="771" width="12.7109375" style="156" customWidth="1"/>
    <col min="772" max="772" width="9.7109375" style="156" customWidth="1"/>
    <col min="773" max="773" width="60.7109375" style="156" customWidth="1"/>
    <col min="774" max="774" width="12.7109375" style="156" customWidth="1"/>
    <col min="775" max="775" width="109.7109375" style="156" customWidth="1"/>
    <col min="776" max="776" width="22.7109375" style="156" customWidth="1"/>
    <col min="777" max="777" width="17.7109375" style="156" customWidth="1"/>
    <col min="778" max="778" width="20.7109375" style="156" customWidth="1"/>
    <col min="779" max="780" width="22.7109375" style="156" customWidth="1"/>
    <col min="781" max="781" width="25.7109375" style="156" customWidth="1"/>
    <col min="782" max="782" width="3.85546875" style="156" customWidth="1"/>
    <col min="783" max="1025" width="9.140625" style="156"/>
    <col min="1026" max="1026" width="28.28515625" style="156" customWidth="1"/>
    <col min="1027" max="1027" width="12.7109375" style="156" customWidth="1"/>
    <col min="1028" max="1028" width="9.7109375" style="156" customWidth="1"/>
    <col min="1029" max="1029" width="60.7109375" style="156" customWidth="1"/>
    <col min="1030" max="1030" width="12.7109375" style="156" customWidth="1"/>
    <col min="1031" max="1031" width="109.7109375" style="156" customWidth="1"/>
    <col min="1032" max="1032" width="22.7109375" style="156" customWidth="1"/>
    <col min="1033" max="1033" width="17.7109375" style="156" customWidth="1"/>
    <col min="1034" max="1034" width="20.7109375" style="156" customWidth="1"/>
    <col min="1035" max="1036" width="22.7109375" style="156" customWidth="1"/>
    <col min="1037" max="1037" width="25.7109375" style="156" customWidth="1"/>
    <col min="1038" max="1038" width="3.85546875" style="156" customWidth="1"/>
    <col min="1039" max="1281" width="9.140625" style="156"/>
    <col min="1282" max="1282" width="28.28515625" style="156" customWidth="1"/>
    <col min="1283" max="1283" width="12.7109375" style="156" customWidth="1"/>
    <col min="1284" max="1284" width="9.7109375" style="156" customWidth="1"/>
    <col min="1285" max="1285" width="60.7109375" style="156" customWidth="1"/>
    <col min="1286" max="1286" width="12.7109375" style="156" customWidth="1"/>
    <col min="1287" max="1287" width="109.7109375" style="156" customWidth="1"/>
    <col min="1288" max="1288" width="22.7109375" style="156" customWidth="1"/>
    <col min="1289" max="1289" width="17.7109375" style="156" customWidth="1"/>
    <col min="1290" max="1290" width="20.7109375" style="156" customWidth="1"/>
    <col min="1291" max="1292" width="22.7109375" style="156" customWidth="1"/>
    <col min="1293" max="1293" width="25.7109375" style="156" customWidth="1"/>
    <col min="1294" max="1294" width="3.85546875" style="156" customWidth="1"/>
    <col min="1295" max="1537" width="9.140625" style="156"/>
    <col min="1538" max="1538" width="28.28515625" style="156" customWidth="1"/>
    <col min="1539" max="1539" width="12.7109375" style="156" customWidth="1"/>
    <col min="1540" max="1540" width="9.7109375" style="156" customWidth="1"/>
    <col min="1541" max="1541" width="60.7109375" style="156" customWidth="1"/>
    <col min="1542" max="1542" width="12.7109375" style="156" customWidth="1"/>
    <col min="1543" max="1543" width="109.7109375" style="156" customWidth="1"/>
    <col min="1544" max="1544" width="22.7109375" style="156" customWidth="1"/>
    <col min="1545" max="1545" width="17.7109375" style="156" customWidth="1"/>
    <col min="1546" max="1546" width="20.7109375" style="156" customWidth="1"/>
    <col min="1547" max="1548" width="22.7109375" style="156" customWidth="1"/>
    <col min="1549" max="1549" width="25.7109375" style="156" customWidth="1"/>
    <col min="1550" max="1550" width="3.85546875" style="156" customWidth="1"/>
    <col min="1551" max="1793" width="9.140625" style="156"/>
    <col min="1794" max="1794" width="28.28515625" style="156" customWidth="1"/>
    <col min="1795" max="1795" width="12.7109375" style="156" customWidth="1"/>
    <col min="1796" max="1796" width="9.7109375" style="156" customWidth="1"/>
    <col min="1797" max="1797" width="60.7109375" style="156" customWidth="1"/>
    <col min="1798" max="1798" width="12.7109375" style="156" customWidth="1"/>
    <col min="1799" max="1799" width="109.7109375" style="156" customWidth="1"/>
    <col min="1800" max="1800" width="22.7109375" style="156" customWidth="1"/>
    <col min="1801" max="1801" width="17.7109375" style="156" customWidth="1"/>
    <col min="1802" max="1802" width="20.7109375" style="156" customWidth="1"/>
    <col min="1803" max="1804" width="22.7109375" style="156" customWidth="1"/>
    <col min="1805" max="1805" width="25.7109375" style="156" customWidth="1"/>
    <col min="1806" max="1806" width="3.85546875" style="156" customWidth="1"/>
    <col min="1807" max="2049" width="9.140625" style="156"/>
    <col min="2050" max="2050" width="28.28515625" style="156" customWidth="1"/>
    <col min="2051" max="2051" width="12.7109375" style="156" customWidth="1"/>
    <col min="2052" max="2052" width="9.7109375" style="156" customWidth="1"/>
    <col min="2053" max="2053" width="60.7109375" style="156" customWidth="1"/>
    <col min="2054" max="2054" width="12.7109375" style="156" customWidth="1"/>
    <col min="2055" max="2055" width="109.7109375" style="156" customWidth="1"/>
    <col min="2056" max="2056" width="22.7109375" style="156" customWidth="1"/>
    <col min="2057" max="2057" width="17.7109375" style="156" customWidth="1"/>
    <col min="2058" max="2058" width="20.7109375" style="156" customWidth="1"/>
    <col min="2059" max="2060" width="22.7109375" style="156" customWidth="1"/>
    <col min="2061" max="2061" width="25.7109375" style="156" customWidth="1"/>
    <col min="2062" max="2062" width="3.85546875" style="156" customWidth="1"/>
    <col min="2063" max="2305" width="9.140625" style="156"/>
    <col min="2306" max="2306" width="28.28515625" style="156" customWidth="1"/>
    <col min="2307" max="2307" width="12.7109375" style="156" customWidth="1"/>
    <col min="2308" max="2308" width="9.7109375" style="156" customWidth="1"/>
    <col min="2309" max="2309" width="60.7109375" style="156" customWidth="1"/>
    <col min="2310" max="2310" width="12.7109375" style="156" customWidth="1"/>
    <col min="2311" max="2311" width="109.7109375" style="156" customWidth="1"/>
    <col min="2312" max="2312" width="22.7109375" style="156" customWidth="1"/>
    <col min="2313" max="2313" width="17.7109375" style="156" customWidth="1"/>
    <col min="2314" max="2314" width="20.7109375" style="156" customWidth="1"/>
    <col min="2315" max="2316" width="22.7109375" style="156" customWidth="1"/>
    <col min="2317" max="2317" width="25.7109375" style="156" customWidth="1"/>
    <col min="2318" max="2318" width="3.85546875" style="156" customWidth="1"/>
    <col min="2319" max="2561" width="9.140625" style="156"/>
    <col min="2562" max="2562" width="28.28515625" style="156" customWidth="1"/>
    <col min="2563" max="2563" width="12.7109375" style="156" customWidth="1"/>
    <col min="2564" max="2564" width="9.7109375" style="156" customWidth="1"/>
    <col min="2565" max="2565" width="60.7109375" style="156" customWidth="1"/>
    <col min="2566" max="2566" width="12.7109375" style="156" customWidth="1"/>
    <col min="2567" max="2567" width="109.7109375" style="156" customWidth="1"/>
    <col min="2568" max="2568" width="22.7109375" style="156" customWidth="1"/>
    <col min="2569" max="2569" width="17.7109375" style="156" customWidth="1"/>
    <col min="2570" max="2570" width="20.7109375" style="156" customWidth="1"/>
    <col min="2571" max="2572" width="22.7109375" style="156" customWidth="1"/>
    <col min="2573" max="2573" width="25.7109375" style="156" customWidth="1"/>
    <col min="2574" max="2574" width="3.85546875" style="156" customWidth="1"/>
    <col min="2575" max="2817" width="9.140625" style="156"/>
    <col min="2818" max="2818" width="28.28515625" style="156" customWidth="1"/>
    <col min="2819" max="2819" width="12.7109375" style="156" customWidth="1"/>
    <col min="2820" max="2820" width="9.7109375" style="156" customWidth="1"/>
    <col min="2821" max="2821" width="60.7109375" style="156" customWidth="1"/>
    <col min="2822" max="2822" width="12.7109375" style="156" customWidth="1"/>
    <col min="2823" max="2823" width="109.7109375" style="156" customWidth="1"/>
    <col min="2824" max="2824" width="22.7109375" style="156" customWidth="1"/>
    <col min="2825" max="2825" width="17.7109375" style="156" customWidth="1"/>
    <col min="2826" max="2826" width="20.7109375" style="156" customWidth="1"/>
    <col min="2827" max="2828" width="22.7109375" style="156" customWidth="1"/>
    <col min="2829" max="2829" width="25.7109375" style="156" customWidth="1"/>
    <col min="2830" max="2830" width="3.85546875" style="156" customWidth="1"/>
    <col min="2831" max="3073" width="9.140625" style="156"/>
    <col min="3074" max="3074" width="28.28515625" style="156" customWidth="1"/>
    <col min="3075" max="3075" width="12.7109375" style="156" customWidth="1"/>
    <col min="3076" max="3076" width="9.7109375" style="156" customWidth="1"/>
    <col min="3077" max="3077" width="60.7109375" style="156" customWidth="1"/>
    <col min="3078" max="3078" width="12.7109375" style="156" customWidth="1"/>
    <col min="3079" max="3079" width="109.7109375" style="156" customWidth="1"/>
    <col min="3080" max="3080" width="22.7109375" style="156" customWidth="1"/>
    <col min="3081" max="3081" width="17.7109375" style="156" customWidth="1"/>
    <col min="3082" max="3082" width="20.7109375" style="156" customWidth="1"/>
    <col min="3083" max="3084" width="22.7109375" style="156" customWidth="1"/>
    <col min="3085" max="3085" width="25.7109375" style="156" customWidth="1"/>
    <col min="3086" max="3086" width="3.85546875" style="156" customWidth="1"/>
    <col min="3087" max="3329" width="9.140625" style="156"/>
    <col min="3330" max="3330" width="28.28515625" style="156" customWidth="1"/>
    <col min="3331" max="3331" width="12.7109375" style="156" customWidth="1"/>
    <col min="3332" max="3332" width="9.7109375" style="156" customWidth="1"/>
    <col min="3333" max="3333" width="60.7109375" style="156" customWidth="1"/>
    <col min="3334" max="3334" width="12.7109375" style="156" customWidth="1"/>
    <col min="3335" max="3335" width="109.7109375" style="156" customWidth="1"/>
    <col min="3336" max="3336" width="22.7109375" style="156" customWidth="1"/>
    <col min="3337" max="3337" width="17.7109375" style="156" customWidth="1"/>
    <col min="3338" max="3338" width="20.7109375" style="156" customWidth="1"/>
    <col min="3339" max="3340" width="22.7109375" style="156" customWidth="1"/>
    <col min="3341" max="3341" width="25.7109375" style="156" customWidth="1"/>
    <col min="3342" max="3342" width="3.85546875" style="156" customWidth="1"/>
    <col min="3343" max="3585" width="9.140625" style="156"/>
    <col min="3586" max="3586" width="28.28515625" style="156" customWidth="1"/>
    <col min="3587" max="3587" width="12.7109375" style="156" customWidth="1"/>
    <col min="3588" max="3588" width="9.7109375" style="156" customWidth="1"/>
    <col min="3589" max="3589" width="60.7109375" style="156" customWidth="1"/>
    <col min="3590" max="3590" width="12.7109375" style="156" customWidth="1"/>
    <col min="3591" max="3591" width="109.7109375" style="156" customWidth="1"/>
    <col min="3592" max="3592" width="22.7109375" style="156" customWidth="1"/>
    <col min="3593" max="3593" width="17.7109375" style="156" customWidth="1"/>
    <col min="3594" max="3594" width="20.7109375" style="156" customWidth="1"/>
    <col min="3595" max="3596" width="22.7109375" style="156" customWidth="1"/>
    <col min="3597" max="3597" width="25.7109375" style="156" customWidth="1"/>
    <col min="3598" max="3598" width="3.85546875" style="156" customWidth="1"/>
    <col min="3599" max="3841" width="9.140625" style="156"/>
    <col min="3842" max="3842" width="28.28515625" style="156" customWidth="1"/>
    <col min="3843" max="3843" width="12.7109375" style="156" customWidth="1"/>
    <col min="3844" max="3844" width="9.7109375" style="156" customWidth="1"/>
    <col min="3845" max="3845" width="60.7109375" style="156" customWidth="1"/>
    <col min="3846" max="3846" width="12.7109375" style="156" customWidth="1"/>
    <col min="3847" max="3847" width="109.7109375" style="156" customWidth="1"/>
    <col min="3848" max="3848" width="22.7109375" style="156" customWidth="1"/>
    <col min="3849" max="3849" width="17.7109375" style="156" customWidth="1"/>
    <col min="3850" max="3850" width="20.7109375" style="156" customWidth="1"/>
    <col min="3851" max="3852" width="22.7109375" style="156" customWidth="1"/>
    <col min="3853" max="3853" width="25.7109375" style="156" customWidth="1"/>
    <col min="3854" max="3854" width="3.85546875" style="156" customWidth="1"/>
    <col min="3855" max="4097" width="9.140625" style="156"/>
    <col min="4098" max="4098" width="28.28515625" style="156" customWidth="1"/>
    <col min="4099" max="4099" width="12.7109375" style="156" customWidth="1"/>
    <col min="4100" max="4100" width="9.7109375" style="156" customWidth="1"/>
    <col min="4101" max="4101" width="60.7109375" style="156" customWidth="1"/>
    <col min="4102" max="4102" width="12.7109375" style="156" customWidth="1"/>
    <col min="4103" max="4103" width="109.7109375" style="156" customWidth="1"/>
    <col min="4104" max="4104" width="22.7109375" style="156" customWidth="1"/>
    <col min="4105" max="4105" width="17.7109375" style="156" customWidth="1"/>
    <col min="4106" max="4106" width="20.7109375" style="156" customWidth="1"/>
    <col min="4107" max="4108" width="22.7109375" style="156" customWidth="1"/>
    <col min="4109" max="4109" width="25.7109375" style="156" customWidth="1"/>
    <col min="4110" max="4110" width="3.85546875" style="156" customWidth="1"/>
    <col min="4111" max="4353" width="9.140625" style="156"/>
    <col min="4354" max="4354" width="28.28515625" style="156" customWidth="1"/>
    <col min="4355" max="4355" width="12.7109375" style="156" customWidth="1"/>
    <col min="4356" max="4356" width="9.7109375" style="156" customWidth="1"/>
    <col min="4357" max="4357" width="60.7109375" style="156" customWidth="1"/>
    <col min="4358" max="4358" width="12.7109375" style="156" customWidth="1"/>
    <col min="4359" max="4359" width="109.7109375" style="156" customWidth="1"/>
    <col min="4360" max="4360" width="22.7109375" style="156" customWidth="1"/>
    <col min="4361" max="4361" width="17.7109375" style="156" customWidth="1"/>
    <col min="4362" max="4362" width="20.7109375" style="156" customWidth="1"/>
    <col min="4363" max="4364" width="22.7109375" style="156" customWidth="1"/>
    <col min="4365" max="4365" width="25.7109375" style="156" customWidth="1"/>
    <col min="4366" max="4366" width="3.85546875" style="156" customWidth="1"/>
    <col min="4367" max="4609" width="9.140625" style="156"/>
    <col min="4610" max="4610" width="28.28515625" style="156" customWidth="1"/>
    <col min="4611" max="4611" width="12.7109375" style="156" customWidth="1"/>
    <col min="4612" max="4612" width="9.7109375" style="156" customWidth="1"/>
    <col min="4613" max="4613" width="60.7109375" style="156" customWidth="1"/>
    <col min="4614" max="4614" width="12.7109375" style="156" customWidth="1"/>
    <col min="4615" max="4615" width="109.7109375" style="156" customWidth="1"/>
    <col min="4616" max="4616" width="22.7109375" style="156" customWidth="1"/>
    <col min="4617" max="4617" width="17.7109375" style="156" customWidth="1"/>
    <col min="4618" max="4618" width="20.7109375" style="156" customWidth="1"/>
    <col min="4619" max="4620" width="22.7109375" style="156" customWidth="1"/>
    <col min="4621" max="4621" width="25.7109375" style="156" customWidth="1"/>
    <col min="4622" max="4622" width="3.85546875" style="156" customWidth="1"/>
    <col min="4623" max="4865" width="9.140625" style="156"/>
    <col min="4866" max="4866" width="28.28515625" style="156" customWidth="1"/>
    <col min="4867" max="4867" width="12.7109375" style="156" customWidth="1"/>
    <col min="4868" max="4868" width="9.7109375" style="156" customWidth="1"/>
    <col min="4869" max="4869" width="60.7109375" style="156" customWidth="1"/>
    <col min="4870" max="4870" width="12.7109375" style="156" customWidth="1"/>
    <col min="4871" max="4871" width="109.7109375" style="156" customWidth="1"/>
    <col min="4872" max="4872" width="22.7109375" style="156" customWidth="1"/>
    <col min="4873" max="4873" width="17.7109375" style="156" customWidth="1"/>
    <col min="4874" max="4874" width="20.7109375" style="156" customWidth="1"/>
    <col min="4875" max="4876" width="22.7109375" style="156" customWidth="1"/>
    <col min="4877" max="4877" width="25.7109375" style="156" customWidth="1"/>
    <col min="4878" max="4878" width="3.85546875" style="156" customWidth="1"/>
    <col min="4879" max="5121" width="9.140625" style="156"/>
    <col min="5122" max="5122" width="28.28515625" style="156" customWidth="1"/>
    <col min="5123" max="5123" width="12.7109375" style="156" customWidth="1"/>
    <col min="5124" max="5124" width="9.7109375" style="156" customWidth="1"/>
    <col min="5125" max="5125" width="60.7109375" style="156" customWidth="1"/>
    <col min="5126" max="5126" width="12.7109375" style="156" customWidth="1"/>
    <col min="5127" max="5127" width="109.7109375" style="156" customWidth="1"/>
    <col min="5128" max="5128" width="22.7109375" style="156" customWidth="1"/>
    <col min="5129" max="5129" width="17.7109375" style="156" customWidth="1"/>
    <col min="5130" max="5130" width="20.7109375" style="156" customWidth="1"/>
    <col min="5131" max="5132" width="22.7109375" style="156" customWidth="1"/>
    <col min="5133" max="5133" width="25.7109375" style="156" customWidth="1"/>
    <col min="5134" max="5134" width="3.85546875" style="156" customWidth="1"/>
    <col min="5135" max="5377" width="9.140625" style="156"/>
    <col min="5378" max="5378" width="28.28515625" style="156" customWidth="1"/>
    <col min="5379" max="5379" width="12.7109375" style="156" customWidth="1"/>
    <col min="5380" max="5380" width="9.7109375" style="156" customWidth="1"/>
    <col min="5381" max="5381" width="60.7109375" style="156" customWidth="1"/>
    <col min="5382" max="5382" width="12.7109375" style="156" customWidth="1"/>
    <col min="5383" max="5383" width="109.7109375" style="156" customWidth="1"/>
    <col min="5384" max="5384" width="22.7109375" style="156" customWidth="1"/>
    <col min="5385" max="5385" width="17.7109375" style="156" customWidth="1"/>
    <col min="5386" max="5386" width="20.7109375" style="156" customWidth="1"/>
    <col min="5387" max="5388" width="22.7109375" style="156" customWidth="1"/>
    <col min="5389" max="5389" width="25.7109375" style="156" customWidth="1"/>
    <col min="5390" max="5390" width="3.85546875" style="156" customWidth="1"/>
    <col min="5391" max="5633" width="9.140625" style="156"/>
    <col min="5634" max="5634" width="28.28515625" style="156" customWidth="1"/>
    <col min="5635" max="5635" width="12.7109375" style="156" customWidth="1"/>
    <col min="5636" max="5636" width="9.7109375" style="156" customWidth="1"/>
    <col min="5637" max="5637" width="60.7109375" style="156" customWidth="1"/>
    <col min="5638" max="5638" width="12.7109375" style="156" customWidth="1"/>
    <col min="5639" max="5639" width="109.7109375" style="156" customWidth="1"/>
    <col min="5640" max="5640" width="22.7109375" style="156" customWidth="1"/>
    <col min="5641" max="5641" width="17.7109375" style="156" customWidth="1"/>
    <col min="5642" max="5642" width="20.7109375" style="156" customWidth="1"/>
    <col min="5643" max="5644" width="22.7109375" style="156" customWidth="1"/>
    <col min="5645" max="5645" width="25.7109375" style="156" customWidth="1"/>
    <col min="5646" max="5646" width="3.85546875" style="156" customWidth="1"/>
    <col min="5647" max="5889" width="9.140625" style="156"/>
    <col min="5890" max="5890" width="28.28515625" style="156" customWidth="1"/>
    <col min="5891" max="5891" width="12.7109375" style="156" customWidth="1"/>
    <col min="5892" max="5892" width="9.7109375" style="156" customWidth="1"/>
    <col min="5893" max="5893" width="60.7109375" style="156" customWidth="1"/>
    <col min="5894" max="5894" width="12.7109375" style="156" customWidth="1"/>
    <col min="5895" max="5895" width="109.7109375" style="156" customWidth="1"/>
    <col min="5896" max="5896" width="22.7109375" style="156" customWidth="1"/>
    <col min="5897" max="5897" width="17.7109375" style="156" customWidth="1"/>
    <col min="5898" max="5898" width="20.7109375" style="156" customWidth="1"/>
    <col min="5899" max="5900" width="22.7109375" style="156" customWidth="1"/>
    <col min="5901" max="5901" width="25.7109375" style="156" customWidth="1"/>
    <col min="5902" max="5902" width="3.85546875" style="156" customWidth="1"/>
    <col min="5903" max="6145" width="9.140625" style="156"/>
    <col min="6146" max="6146" width="28.28515625" style="156" customWidth="1"/>
    <col min="6147" max="6147" width="12.7109375" style="156" customWidth="1"/>
    <col min="6148" max="6148" width="9.7109375" style="156" customWidth="1"/>
    <col min="6149" max="6149" width="60.7109375" style="156" customWidth="1"/>
    <col min="6150" max="6150" width="12.7109375" style="156" customWidth="1"/>
    <col min="6151" max="6151" width="109.7109375" style="156" customWidth="1"/>
    <col min="6152" max="6152" width="22.7109375" style="156" customWidth="1"/>
    <col min="6153" max="6153" width="17.7109375" style="156" customWidth="1"/>
    <col min="6154" max="6154" width="20.7109375" style="156" customWidth="1"/>
    <col min="6155" max="6156" width="22.7109375" style="156" customWidth="1"/>
    <col min="6157" max="6157" width="25.7109375" style="156" customWidth="1"/>
    <col min="6158" max="6158" width="3.85546875" style="156" customWidth="1"/>
    <col min="6159" max="6401" width="9.140625" style="156"/>
    <col min="6402" max="6402" width="28.28515625" style="156" customWidth="1"/>
    <col min="6403" max="6403" width="12.7109375" style="156" customWidth="1"/>
    <col min="6404" max="6404" width="9.7109375" style="156" customWidth="1"/>
    <col min="6405" max="6405" width="60.7109375" style="156" customWidth="1"/>
    <col min="6406" max="6406" width="12.7109375" style="156" customWidth="1"/>
    <col min="6407" max="6407" width="109.7109375" style="156" customWidth="1"/>
    <col min="6408" max="6408" width="22.7109375" style="156" customWidth="1"/>
    <col min="6409" max="6409" width="17.7109375" style="156" customWidth="1"/>
    <col min="6410" max="6410" width="20.7109375" style="156" customWidth="1"/>
    <col min="6411" max="6412" width="22.7109375" style="156" customWidth="1"/>
    <col min="6413" max="6413" width="25.7109375" style="156" customWidth="1"/>
    <col min="6414" max="6414" width="3.85546875" style="156" customWidth="1"/>
    <col min="6415" max="6657" width="9.140625" style="156"/>
    <col min="6658" max="6658" width="28.28515625" style="156" customWidth="1"/>
    <col min="6659" max="6659" width="12.7109375" style="156" customWidth="1"/>
    <col min="6660" max="6660" width="9.7109375" style="156" customWidth="1"/>
    <col min="6661" max="6661" width="60.7109375" style="156" customWidth="1"/>
    <col min="6662" max="6662" width="12.7109375" style="156" customWidth="1"/>
    <col min="6663" max="6663" width="109.7109375" style="156" customWidth="1"/>
    <col min="6664" max="6664" width="22.7109375" style="156" customWidth="1"/>
    <col min="6665" max="6665" width="17.7109375" style="156" customWidth="1"/>
    <col min="6666" max="6666" width="20.7109375" style="156" customWidth="1"/>
    <col min="6667" max="6668" width="22.7109375" style="156" customWidth="1"/>
    <col min="6669" max="6669" width="25.7109375" style="156" customWidth="1"/>
    <col min="6670" max="6670" width="3.85546875" style="156" customWidth="1"/>
    <col min="6671" max="6913" width="9.140625" style="156"/>
    <col min="6914" max="6914" width="28.28515625" style="156" customWidth="1"/>
    <col min="6915" max="6915" width="12.7109375" style="156" customWidth="1"/>
    <col min="6916" max="6916" width="9.7109375" style="156" customWidth="1"/>
    <col min="6917" max="6917" width="60.7109375" style="156" customWidth="1"/>
    <col min="6918" max="6918" width="12.7109375" style="156" customWidth="1"/>
    <col min="6919" max="6919" width="109.7109375" style="156" customWidth="1"/>
    <col min="6920" max="6920" width="22.7109375" style="156" customWidth="1"/>
    <col min="6921" max="6921" width="17.7109375" style="156" customWidth="1"/>
    <col min="6922" max="6922" width="20.7109375" style="156" customWidth="1"/>
    <col min="6923" max="6924" width="22.7109375" style="156" customWidth="1"/>
    <col min="6925" max="6925" width="25.7109375" style="156" customWidth="1"/>
    <col min="6926" max="6926" width="3.85546875" style="156" customWidth="1"/>
    <col min="6927" max="7169" width="9.140625" style="156"/>
    <col min="7170" max="7170" width="28.28515625" style="156" customWidth="1"/>
    <col min="7171" max="7171" width="12.7109375" style="156" customWidth="1"/>
    <col min="7172" max="7172" width="9.7109375" style="156" customWidth="1"/>
    <col min="7173" max="7173" width="60.7109375" style="156" customWidth="1"/>
    <col min="7174" max="7174" width="12.7109375" style="156" customWidth="1"/>
    <col min="7175" max="7175" width="109.7109375" style="156" customWidth="1"/>
    <col min="7176" max="7176" width="22.7109375" style="156" customWidth="1"/>
    <col min="7177" max="7177" width="17.7109375" style="156" customWidth="1"/>
    <col min="7178" max="7178" width="20.7109375" style="156" customWidth="1"/>
    <col min="7179" max="7180" width="22.7109375" style="156" customWidth="1"/>
    <col min="7181" max="7181" width="25.7109375" style="156" customWidth="1"/>
    <col min="7182" max="7182" width="3.85546875" style="156" customWidth="1"/>
    <col min="7183" max="7425" width="9.140625" style="156"/>
    <col min="7426" max="7426" width="28.28515625" style="156" customWidth="1"/>
    <col min="7427" max="7427" width="12.7109375" style="156" customWidth="1"/>
    <col min="7428" max="7428" width="9.7109375" style="156" customWidth="1"/>
    <col min="7429" max="7429" width="60.7109375" style="156" customWidth="1"/>
    <col min="7430" max="7430" width="12.7109375" style="156" customWidth="1"/>
    <col min="7431" max="7431" width="109.7109375" style="156" customWidth="1"/>
    <col min="7432" max="7432" width="22.7109375" style="156" customWidth="1"/>
    <col min="7433" max="7433" width="17.7109375" style="156" customWidth="1"/>
    <col min="7434" max="7434" width="20.7109375" style="156" customWidth="1"/>
    <col min="7435" max="7436" width="22.7109375" style="156" customWidth="1"/>
    <col min="7437" max="7437" width="25.7109375" style="156" customWidth="1"/>
    <col min="7438" max="7438" width="3.85546875" style="156" customWidth="1"/>
    <col min="7439" max="7681" width="9.140625" style="156"/>
    <col min="7682" max="7682" width="28.28515625" style="156" customWidth="1"/>
    <col min="7683" max="7683" width="12.7109375" style="156" customWidth="1"/>
    <col min="7684" max="7684" width="9.7109375" style="156" customWidth="1"/>
    <col min="7685" max="7685" width="60.7109375" style="156" customWidth="1"/>
    <col min="7686" max="7686" width="12.7109375" style="156" customWidth="1"/>
    <col min="7687" max="7687" width="109.7109375" style="156" customWidth="1"/>
    <col min="7688" max="7688" width="22.7109375" style="156" customWidth="1"/>
    <col min="7689" max="7689" width="17.7109375" style="156" customWidth="1"/>
    <col min="7690" max="7690" width="20.7109375" style="156" customWidth="1"/>
    <col min="7691" max="7692" width="22.7109375" style="156" customWidth="1"/>
    <col min="7693" max="7693" width="25.7109375" style="156" customWidth="1"/>
    <col min="7694" max="7694" width="3.85546875" style="156" customWidth="1"/>
    <col min="7695" max="7937" width="9.140625" style="156"/>
    <col min="7938" max="7938" width="28.28515625" style="156" customWidth="1"/>
    <col min="7939" max="7939" width="12.7109375" style="156" customWidth="1"/>
    <col min="7940" max="7940" width="9.7109375" style="156" customWidth="1"/>
    <col min="7941" max="7941" width="60.7109375" style="156" customWidth="1"/>
    <col min="7942" max="7942" width="12.7109375" style="156" customWidth="1"/>
    <col min="7943" max="7943" width="109.7109375" style="156" customWidth="1"/>
    <col min="7944" max="7944" width="22.7109375" style="156" customWidth="1"/>
    <col min="7945" max="7945" width="17.7109375" style="156" customWidth="1"/>
    <col min="7946" max="7946" width="20.7109375" style="156" customWidth="1"/>
    <col min="7947" max="7948" width="22.7109375" style="156" customWidth="1"/>
    <col min="7949" max="7949" width="25.7109375" style="156" customWidth="1"/>
    <col min="7950" max="7950" width="3.85546875" style="156" customWidth="1"/>
    <col min="7951" max="8193" width="9.140625" style="156"/>
    <col min="8194" max="8194" width="28.28515625" style="156" customWidth="1"/>
    <col min="8195" max="8195" width="12.7109375" style="156" customWidth="1"/>
    <col min="8196" max="8196" width="9.7109375" style="156" customWidth="1"/>
    <col min="8197" max="8197" width="60.7109375" style="156" customWidth="1"/>
    <col min="8198" max="8198" width="12.7109375" style="156" customWidth="1"/>
    <col min="8199" max="8199" width="109.7109375" style="156" customWidth="1"/>
    <col min="8200" max="8200" width="22.7109375" style="156" customWidth="1"/>
    <col min="8201" max="8201" width="17.7109375" style="156" customWidth="1"/>
    <col min="8202" max="8202" width="20.7109375" style="156" customWidth="1"/>
    <col min="8203" max="8204" width="22.7109375" style="156" customWidth="1"/>
    <col min="8205" max="8205" width="25.7109375" style="156" customWidth="1"/>
    <col min="8206" max="8206" width="3.85546875" style="156" customWidth="1"/>
    <col min="8207" max="8449" width="9.140625" style="156"/>
    <col min="8450" max="8450" width="28.28515625" style="156" customWidth="1"/>
    <col min="8451" max="8451" width="12.7109375" style="156" customWidth="1"/>
    <col min="8452" max="8452" width="9.7109375" style="156" customWidth="1"/>
    <col min="8453" max="8453" width="60.7109375" style="156" customWidth="1"/>
    <col min="8454" max="8454" width="12.7109375" style="156" customWidth="1"/>
    <col min="8455" max="8455" width="109.7109375" style="156" customWidth="1"/>
    <col min="8456" max="8456" width="22.7109375" style="156" customWidth="1"/>
    <col min="8457" max="8457" width="17.7109375" style="156" customWidth="1"/>
    <col min="8458" max="8458" width="20.7109375" style="156" customWidth="1"/>
    <col min="8459" max="8460" width="22.7109375" style="156" customWidth="1"/>
    <col min="8461" max="8461" width="25.7109375" style="156" customWidth="1"/>
    <col min="8462" max="8462" width="3.85546875" style="156" customWidth="1"/>
    <col min="8463" max="8705" width="9.140625" style="156"/>
    <col min="8706" max="8706" width="28.28515625" style="156" customWidth="1"/>
    <col min="8707" max="8707" width="12.7109375" style="156" customWidth="1"/>
    <col min="8708" max="8708" width="9.7109375" style="156" customWidth="1"/>
    <col min="8709" max="8709" width="60.7109375" style="156" customWidth="1"/>
    <col min="8710" max="8710" width="12.7109375" style="156" customWidth="1"/>
    <col min="8711" max="8711" width="109.7109375" style="156" customWidth="1"/>
    <col min="8712" max="8712" width="22.7109375" style="156" customWidth="1"/>
    <col min="8713" max="8713" width="17.7109375" style="156" customWidth="1"/>
    <col min="8714" max="8714" width="20.7109375" style="156" customWidth="1"/>
    <col min="8715" max="8716" width="22.7109375" style="156" customWidth="1"/>
    <col min="8717" max="8717" width="25.7109375" style="156" customWidth="1"/>
    <col min="8718" max="8718" width="3.85546875" style="156" customWidth="1"/>
    <col min="8719" max="8961" width="9.140625" style="156"/>
    <col min="8962" max="8962" width="28.28515625" style="156" customWidth="1"/>
    <col min="8963" max="8963" width="12.7109375" style="156" customWidth="1"/>
    <col min="8964" max="8964" width="9.7109375" style="156" customWidth="1"/>
    <col min="8965" max="8965" width="60.7109375" style="156" customWidth="1"/>
    <col min="8966" max="8966" width="12.7109375" style="156" customWidth="1"/>
    <col min="8967" max="8967" width="109.7109375" style="156" customWidth="1"/>
    <col min="8968" max="8968" width="22.7109375" style="156" customWidth="1"/>
    <col min="8969" max="8969" width="17.7109375" style="156" customWidth="1"/>
    <col min="8970" max="8970" width="20.7109375" style="156" customWidth="1"/>
    <col min="8971" max="8972" width="22.7109375" style="156" customWidth="1"/>
    <col min="8973" max="8973" width="25.7109375" style="156" customWidth="1"/>
    <col min="8974" max="8974" width="3.85546875" style="156" customWidth="1"/>
    <col min="8975" max="9217" width="9.140625" style="156"/>
    <col min="9218" max="9218" width="28.28515625" style="156" customWidth="1"/>
    <col min="9219" max="9219" width="12.7109375" style="156" customWidth="1"/>
    <col min="9220" max="9220" width="9.7109375" style="156" customWidth="1"/>
    <col min="9221" max="9221" width="60.7109375" style="156" customWidth="1"/>
    <col min="9222" max="9222" width="12.7109375" style="156" customWidth="1"/>
    <col min="9223" max="9223" width="109.7109375" style="156" customWidth="1"/>
    <col min="9224" max="9224" width="22.7109375" style="156" customWidth="1"/>
    <col min="9225" max="9225" width="17.7109375" style="156" customWidth="1"/>
    <col min="9226" max="9226" width="20.7109375" style="156" customWidth="1"/>
    <col min="9227" max="9228" width="22.7109375" style="156" customWidth="1"/>
    <col min="9229" max="9229" width="25.7109375" style="156" customWidth="1"/>
    <col min="9230" max="9230" width="3.85546875" style="156" customWidth="1"/>
    <col min="9231" max="9473" width="9.140625" style="156"/>
    <col min="9474" max="9474" width="28.28515625" style="156" customWidth="1"/>
    <col min="9475" max="9475" width="12.7109375" style="156" customWidth="1"/>
    <col min="9476" max="9476" width="9.7109375" style="156" customWidth="1"/>
    <col min="9477" max="9477" width="60.7109375" style="156" customWidth="1"/>
    <col min="9478" max="9478" width="12.7109375" style="156" customWidth="1"/>
    <col min="9479" max="9479" width="109.7109375" style="156" customWidth="1"/>
    <col min="9480" max="9480" width="22.7109375" style="156" customWidth="1"/>
    <col min="9481" max="9481" width="17.7109375" style="156" customWidth="1"/>
    <col min="9482" max="9482" width="20.7109375" style="156" customWidth="1"/>
    <col min="9483" max="9484" width="22.7109375" style="156" customWidth="1"/>
    <col min="9485" max="9485" width="25.7109375" style="156" customWidth="1"/>
    <col min="9486" max="9486" width="3.85546875" style="156" customWidth="1"/>
    <col min="9487" max="9729" width="9.140625" style="156"/>
    <col min="9730" max="9730" width="28.28515625" style="156" customWidth="1"/>
    <col min="9731" max="9731" width="12.7109375" style="156" customWidth="1"/>
    <col min="9732" max="9732" width="9.7109375" style="156" customWidth="1"/>
    <col min="9733" max="9733" width="60.7109375" style="156" customWidth="1"/>
    <col min="9734" max="9734" width="12.7109375" style="156" customWidth="1"/>
    <col min="9735" max="9735" width="109.7109375" style="156" customWidth="1"/>
    <col min="9736" max="9736" width="22.7109375" style="156" customWidth="1"/>
    <col min="9737" max="9737" width="17.7109375" style="156" customWidth="1"/>
    <col min="9738" max="9738" width="20.7109375" style="156" customWidth="1"/>
    <col min="9739" max="9740" width="22.7109375" style="156" customWidth="1"/>
    <col min="9741" max="9741" width="25.7109375" style="156" customWidth="1"/>
    <col min="9742" max="9742" width="3.85546875" style="156" customWidth="1"/>
    <col min="9743" max="9985" width="9.140625" style="156"/>
    <col min="9986" max="9986" width="28.28515625" style="156" customWidth="1"/>
    <col min="9987" max="9987" width="12.7109375" style="156" customWidth="1"/>
    <col min="9988" max="9988" width="9.7109375" style="156" customWidth="1"/>
    <col min="9989" max="9989" width="60.7109375" style="156" customWidth="1"/>
    <col min="9990" max="9990" width="12.7109375" style="156" customWidth="1"/>
    <col min="9991" max="9991" width="109.7109375" style="156" customWidth="1"/>
    <col min="9992" max="9992" width="22.7109375" style="156" customWidth="1"/>
    <col min="9993" max="9993" width="17.7109375" style="156" customWidth="1"/>
    <col min="9994" max="9994" width="20.7109375" style="156" customWidth="1"/>
    <col min="9995" max="9996" width="22.7109375" style="156" customWidth="1"/>
    <col min="9997" max="9997" width="25.7109375" style="156" customWidth="1"/>
    <col min="9998" max="9998" width="3.85546875" style="156" customWidth="1"/>
    <col min="9999" max="10241" width="9.140625" style="156"/>
    <col min="10242" max="10242" width="28.28515625" style="156" customWidth="1"/>
    <col min="10243" max="10243" width="12.7109375" style="156" customWidth="1"/>
    <col min="10244" max="10244" width="9.7109375" style="156" customWidth="1"/>
    <col min="10245" max="10245" width="60.7109375" style="156" customWidth="1"/>
    <col min="10246" max="10246" width="12.7109375" style="156" customWidth="1"/>
    <col min="10247" max="10247" width="109.7109375" style="156" customWidth="1"/>
    <col min="10248" max="10248" width="22.7109375" style="156" customWidth="1"/>
    <col min="10249" max="10249" width="17.7109375" style="156" customWidth="1"/>
    <col min="10250" max="10250" width="20.7109375" style="156" customWidth="1"/>
    <col min="10251" max="10252" width="22.7109375" style="156" customWidth="1"/>
    <col min="10253" max="10253" width="25.7109375" style="156" customWidth="1"/>
    <col min="10254" max="10254" width="3.85546875" style="156" customWidth="1"/>
    <col min="10255" max="10497" width="9.140625" style="156"/>
    <col min="10498" max="10498" width="28.28515625" style="156" customWidth="1"/>
    <col min="10499" max="10499" width="12.7109375" style="156" customWidth="1"/>
    <col min="10500" max="10500" width="9.7109375" style="156" customWidth="1"/>
    <col min="10501" max="10501" width="60.7109375" style="156" customWidth="1"/>
    <col min="10502" max="10502" width="12.7109375" style="156" customWidth="1"/>
    <col min="10503" max="10503" width="109.7109375" style="156" customWidth="1"/>
    <col min="10504" max="10504" width="22.7109375" style="156" customWidth="1"/>
    <col min="10505" max="10505" width="17.7109375" style="156" customWidth="1"/>
    <col min="10506" max="10506" width="20.7109375" style="156" customWidth="1"/>
    <col min="10507" max="10508" width="22.7109375" style="156" customWidth="1"/>
    <col min="10509" max="10509" width="25.7109375" style="156" customWidth="1"/>
    <col min="10510" max="10510" width="3.85546875" style="156" customWidth="1"/>
    <col min="10511" max="10753" width="9.140625" style="156"/>
    <col min="10754" max="10754" width="28.28515625" style="156" customWidth="1"/>
    <col min="10755" max="10755" width="12.7109375" style="156" customWidth="1"/>
    <col min="10756" max="10756" width="9.7109375" style="156" customWidth="1"/>
    <col min="10757" max="10757" width="60.7109375" style="156" customWidth="1"/>
    <col min="10758" max="10758" width="12.7109375" style="156" customWidth="1"/>
    <col min="10759" max="10759" width="109.7109375" style="156" customWidth="1"/>
    <col min="10760" max="10760" width="22.7109375" style="156" customWidth="1"/>
    <col min="10761" max="10761" width="17.7109375" style="156" customWidth="1"/>
    <col min="10762" max="10762" width="20.7109375" style="156" customWidth="1"/>
    <col min="10763" max="10764" width="22.7109375" style="156" customWidth="1"/>
    <col min="10765" max="10765" width="25.7109375" style="156" customWidth="1"/>
    <col min="10766" max="10766" width="3.85546875" style="156" customWidth="1"/>
    <col min="10767" max="11009" width="9.140625" style="156"/>
    <col min="11010" max="11010" width="28.28515625" style="156" customWidth="1"/>
    <col min="11011" max="11011" width="12.7109375" style="156" customWidth="1"/>
    <col min="11012" max="11012" width="9.7109375" style="156" customWidth="1"/>
    <col min="11013" max="11013" width="60.7109375" style="156" customWidth="1"/>
    <col min="11014" max="11014" width="12.7109375" style="156" customWidth="1"/>
    <col min="11015" max="11015" width="109.7109375" style="156" customWidth="1"/>
    <col min="11016" max="11016" width="22.7109375" style="156" customWidth="1"/>
    <col min="11017" max="11017" width="17.7109375" style="156" customWidth="1"/>
    <col min="11018" max="11018" width="20.7109375" style="156" customWidth="1"/>
    <col min="11019" max="11020" width="22.7109375" style="156" customWidth="1"/>
    <col min="11021" max="11021" width="25.7109375" style="156" customWidth="1"/>
    <col min="11022" max="11022" width="3.85546875" style="156" customWidth="1"/>
    <col min="11023" max="11265" width="9.140625" style="156"/>
    <col min="11266" max="11266" width="28.28515625" style="156" customWidth="1"/>
    <col min="11267" max="11267" width="12.7109375" style="156" customWidth="1"/>
    <col min="11268" max="11268" width="9.7109375" style="156" customWidth="1"/>
    <col min="11269" max="11269" width="60.7109375" style="156" customWidth="1"/>
    <col min="11270" max="11270" width="12.7109375" style="156" customWidth="1"/>
    <col min="11271" max="11271" width="109.7109375" style="156" customWidth="1"/>
    <col min="11272" max="11272" width="22.7109375" style="156" customWidth="1"/>
    <col min="11273" max="11273" width="17.7109375" style="156" customWidth="1"/>
    <col min="11274" max="11274" width="20.7109375" style="156" customWidth="1"/>
    <col min="11275" max="11276" width="22.7109375" style="156" customWidth="1"/>
    <col min="11277" max="11277" width="25.7109375" style="156" customWidth="1"/>
    <col min="11278" max="11278" width="3.85546875" style="156" customWidth="1"/>
    <col min="11279" max="11521" width="9.140625" style="156"/>
    <col min="11522" max="11522" width="28.28515625" style="156" customWidth="1"/>
    <col min="11523" max="11523" width="12.7109375" style="156" customWidth="1"/>
    <col min="11524" max="11524" width="9.7109375" style="156" customWidth="1"/>
    <col min="11525" max="11525" width="60.7109375" style="156" customWidth="1"/>
    <col min="11526" max="11526" width="12.7109375" style="156" customWidth="1"/>
    <col min="11527" max="11527" width="109.7109375" style="156" customWidth="1"/>
    <col min="11528" max="11528" width="22.7109375" style="156" customWidth="1"/>
    <col min="11529" max="11529" width="17.7109375" style="156" customWidth="1"/>
    <col min="11530" max="11530" width="20.7109375" style="156" customWidth="1"/>
    <col min="11531" max="11532" width="22.7109375" style="156" customWidth="1"/>
    <col min="11533" max="11533" width="25.7109375" style="156" customWidth="1"/>
    <col min="11534" max="11534" width="3.85546875" style="156" customWidth="1"/>
    <col min="11535" max="11777" width="9.140625" style="156"/>
    <col min="11778" max="11778" width="28.28515625" style="156" customWidth="1"/>
    <col min="11779" max="11779" width="12.7109375" style="156" customWidth="1"/>
    <col min="11780" max="11780" width="9.7109375" style="156" customWidth="1"/>
    <col min="11781" max="11781" width="60.7109375" style="156" customWidth="1"/>
    <col min="11782" max="11782" width="12.7109375" style="156" customWidth="1"/>
    <col min="11783" max="11783" width="109.7109375" style="156" customWidth="1"/>
    <col min="11784" max="11784" width="22.7109375" style="156" customWidth="1"/>
    <col min="11785" max="11785" width="17.7109375" style="156" customWidth="1"/>
    <col min="11786" max="11786" width="20.7109375" style="156" customWidth="1"/>
    <col min="11787" max="11788" width="22.7109375" style="156" customWidth="1"/>
    <col min="11789" max="11789" width="25.7109375" style="156" customWidth="1"/>
    <col min="11790" max="11790" width="3.85546875" style="156" customWidth="1"/>
    <col min="11791" max="12033" width="9.140625" style="156"/>
    <col min="12034" max="12034" width="28.28515625" style="156" customWidth="1"/>
    <col min="12035" max="12035" width="12.7109375" style="156" customWidth="1"/>
    <col min="12036" max="12036" width="9.7109375" style="156" customWidth="1"/>
    <col min="12037" max="12037" width="60.7109375" style="156" customWidth="1"/>
    <col min="12038" max="12038" width="12.7109375" style="156" customWidth="1"/>
    <col min="12039" max="12039" width="109.7109375" style="156" customWidth="1"/>
    <col min="12040" max="12040" width="22.7109375" style="156" customWidth="1"/>
    <col min="12041" max="12041" width="17.7109375" style="156" customWidth="1"/>
    <col min="12042" max="12042" width="20.7109375" style="156" customWidth="1"/>
    <col min="12043" max="12044" width="22.7109375" style="156" customWidth="1"/>
    <col min="12045" max="12045" width="25.7109375" style="156" customWidth="1"/>
    <col min="12046" max="12046" width="3.85546875" style="156" customWidth="1"/>
    <col min="12047" max="12289" width="9.140625" style="156"/>
    <col min="12290" max="12290" width="28.28515625" style="156" customWidth="1"/>
    <col min="12291" max="12291" width="12.7109375" style="156" customWidth="1"/>
    <col min="12292" max="12292" width="9.7109375" style="156" customWidth="1"/>
    <col min="12293" max="12293" width="60.7109375" style="156" customWidth="1"/>
    <col min="12294" max="12294" width="12.7109375" style="156" customWidth="1"/>
    <col min="12295" max="12295" width="109.7109375" style="156" customWidth="1"/>
    <col min="12296" max="12296" width="22.7109375" style="156" customWidth="1"/>
    <col min="12297" max="12297" width="17.7109375" style="156" customWidth="1"/>
    <col min="12298" max="12298" width="20.7109375" style="156" customWidth="1"/>
    <col min="12299" max="12300" width="22.7109375" style="156" customWidth="1"/>
    <col min="12301" max="12301" width="25.7109375" style="156" customWidth="1"/>
    <col min="12302" max="12302" width="3.85546875" style="156" customWidth="1"/>
    <col min="12303" max="12545" width="9.140625" style="156"/>
    <col min="12546" max="12546" width="28.28515625" style="156" customWidth="1"/>
    <col min="12547" max="12547" width="12.7109375" style="156" customWidth="1"/>
    <col min="12548" max="12548" width="9.7109375" style="156" customWidth="1"/>
    <col min="12549" max="12549" width="60.7109375" style="156" customWidth="1"/>
    <col min="12550" max="12550" width="12.7109375" style="156" customWidth="1"/>
    <col min="12551" max="12551" width="109.7109375" style="156" customWidth="1"/>
    <col min="12552" max="12552" width="22.7109375" style="156" customWidth="1"/>
    <col min="12553" max="12553" width="17.7109375" style="156" customWidth="1"/>
    <col min="12554" max="12554" width="20.7109375" style="156" customWidth="1"/>
    <col min="12555" max="12556" width="22.7109375" style="156" customWidth="1"/>
    <col min="12557" max="12557" width="25.7109375" style="156" customWidth="1"/>
    <col min="12558" max="12558" width="3.85546875" style="156" customWidth="1"/>
    <col min="12559" max="12801" width="9.140625" style="156"/>
    <col min="12802" max="12802" width="28.28515625" style="156" customWidth="1"/>
    <col min="12803" max="12803" width="12.7109375" style="156" customWidth="1"/>
    <col min="12804" max="12804" width="9.7109375" style="156" customWidth="1"/>
    <col min="12805" max="12805" width="60.7109375" style="156" customWidth="1"/>
    <col min="12806" max="12806" width="12.7109375" style="156" customWidth="1"/>
    <col min="12807" max="12807" width="109.7109375" style="156" customWidth="1"/>
    <col min="12808" max="12808" width="22.7109375" style="156" customWidth="1"/>
    <col min="12809" max="12809" width="17.7109375" style="156" customWidth="1"/>
    <col min="12810" max="12810" width="20.7109375" style="156" customWidth="1"/>
    <col min="12811" max="12812" width="22.7109375" style="156" customWidth="1"/>
    <col min="12813" max="12813" width="25.7109375" style="156" customWidth="1"/>
    <col min="12814" max="12814" width="3.85546875" style="156" customWidth="1"/>
    <col min="12815" max="13057" width="9.140625" style="156"/>
    <col min="13058" max="13058" width="28.28515625" style="156" customWidth="1"/>
    <col min="13059" max="13059" width="12.7109375" style="156" customWidth="1"/>
    <col min="13060" max="13060" width="9.7109375" style="156" customWidth="1"/>
    <col min="13061" max="13061" width="60.7109375" style="156" customWidth="1"/>
    <col min="13062" max="13062" width="12.7109375" style="156" customWidth="1"/>
    <col min="13063" max="13063" width="109.7109375" style="156" customWidth="1"/>
    <col min="13064" max="13064" width="22.7109375" style="156" customWidth="1"/>
    <col min="13065" max="13065" width="17.7109375" style="156" customWidth="1"/>
    <col min="13066" max="13066" width="20.7109375" style="156" customWidth="1"/>
    <col min="13067" max="13068" width="22.7109375" style="156" customWidth="1"/>
    <col min="13069" max="13069" width="25.7109375" style="156" customWidth="1"/>
    <col min="13070" max="13070" width="3.85546875" style="156" customWidth="1"/>
    <col min="13071" max="13313" width="9.140625" style="156"/>
    <col min="13314" max="13314" width="28.28515625" style="156" customWidth="1"/>
    <col min="13315" max="13315" width="12.7109375" style="156" customWidth="1"/>
    <col min="13316" max="13316" width="9.7109375" style="156" customWidth="1"/>
    <col min="13317" max="13317" width="60.7109375" style="156" customWidth="1"/>
    <col min="13318" max="13318" width="12.7109375" style="156" customWidth="1"/>
    <col min="13319" max="13319" width="109.7109375" style="156" customWidth="1"/>
    <col min="13320" max="13320" width="22.7109375" style="156" customWidth="1"/>
    <col min="13321" max="13321" width="17.7109375" style="156" customWidth="1"/>
    <col min="13322" max="13322" width="20.7109375" style="156" customWidth="1"/>
    <col min="13323" max="13324" width="22.7109375" style="156" customWidth="1"/>
    <col min="13325" max="13325" width="25.7109375" style="156" customWidth="1"/>
    <col min="13326" max="13326" width="3.85546875" style="156" customWidth="1"/>
    <col min="13327" max="13569" width="9.140625" style="156"/>
    <col min="13570" max="13570" width="28.28515625" style="156" customWidth="1"/>
    <col min="13571" max="13571" width="12.7109375" style="156" customWidth="1"/>
    <col min="13572" max="13572" width="9.7109375" style="156" customWidth="1"/>
    <col min="13573" max="13573" width="60.7109375" style="156" customWidth="1"/>
    <col min="13574" max="13574" width="12.7109375" style="156" customWidth="1"/>
    <col min="13575" max="13575" width="109.7109375" style="156" customWidth="1"/>
    <col min="13576" max="13576" width="22.7109375" style="156" customWidth="1"/>
    <col min="13577" max="13577" width="17.7109375" style="156" customWidth="1"/>
    <col min="13578" max="13578" width="20.7109375" style="156" customWidth="1"/>
    <col min="13579" max="13580" width="22.7109375" style="156" customWidth="1"/>
    <col min="13581" max="13581" width="25.7109375" style="156" customWidth="1"/>
    <col min="13582" max="13582" width="3.85546875" style="156" customWidth="1"/>
    <col min="13583" max="13825" width="9.140625" style="156"/>
    <col min="13826" max="13826" width="28.28515625" style="156" customWidth="1"/>
    <col min="13827" max="13827" width="12.7109375" style="156" customWidth="1"/>
    <col min="13828" max="13828" width="9.7109375" style="156" customWidth="1"/>
    <col min="13829" max="13829" width="60.7109375" style="156" customWidth="1"/>
    <col min="13830" max="13830" width="12.7109375" style="156" customWidth="1"/>
    <col min="13831" max="13831" width="109.7109375" style="156" customWidth="1"/>
    <col min="13832" max="13832" width="22.7109375" style="156" customWidth="1"/>
    <col min="13833" max="13833" width="17.7109375" style="156" customWidth="1"/>
    <col min="13834" max="13834" width="20.7109375" style="156" customWidth="1"/>
    <col min="13835" max="13836" width="22.7109375" style="156" customWidth="1"/>
    <col min="13837" max="13837" width="25.7109375" style="156" customWidth="1"/>
    <col min="13838" max="13838" width="3.85546875" style="156" customWidth="1"/>
    <col min="13839" max="14081" width="9.140625" style="156"/>
    <col min="14082" max="14082" width="28.28515625" style="156" customWidth="1"/>
    <col min="14083" max="14083" width="12.7109375" style="156" customWidth="1"/>
    <col min="14084" max="14084" width="9.7109375" style="156" customWidth="1"/>
    <col min="14085" max="14085" width="60.7109375" style="156" customWidth="1"/>
    <col min="14086" max="14086" width="12.7109375" style="156" customWidth="1"/>
    <col min="14087" max="14087" width="109.7109375" style="156" customWidth="1"/>
    <col min="14088" max="14088" width="22.7109375" style="156" customWidth="1"/>
    <col min="14089" max="14089" width="17.7109375" style="156" customWidth="1"/>
    <col min="14090" max="14090" width="20.7109375" style="156" customWidth="1"/>
    <col min="14091" max="14092" width="22.7109375" style="156" customWidth="1"/>
    <col min="14093" max="14093" width="25.7109375" style="156" customWidth="1"/>
    <col min="14094" max="14094" width="3.85546875" style="156" customWidth="1"/>
    <col min="14095" max="14337" width="9.140625" style="156"/>
    <col min="14338" max="14338" width="28.28515625" style="156" customWidth="1"/>
    <col min="14339" max="14339" width="12.7109375" style="156" customWidth="1"/>
    <col min="14340" max="14340" width="9.7109375" style="156" customWidth="1"/>
    <col min="14341" max="14341" width="60.7109375" style="156" customWidth="1"/>
    <col min="14342" max="14342" width="12.7109375" style="156" customWidth="1"/>
    <col min="14343" max="14343" width="109.7109375" style="156" customWidth="1"/>
    <col min="14344" max="14344" width="22.7109375" style="156" customWidth="1"/>
    <col min="14345" max="14345" width="17.7109375" style="156" customWidth="1"/>
    <col min="14346" max="14346" width="20.7109375" style="156" customWidth="1"/>
    <col min="14347" max="14348" width="22.7109375" style="156" customWidth="1"/>
    <col min="14349" max="14349" width="25.7109375" style="156" customWidth="1"/>
    <col min="14350" max="14350" width="3.85546875" style="156" customWidth="1"/>
    <col min="14351" max="14593" width="9.140625" style="156"/>
    <col min="14594" max="14594" width="28.28515625" style="156" customWidth="1"/>
    <col min="14595" max="14595" width="12.7109375" style="156" customWidth="1"/>
    <col min="14596" max="14596" width="9.7109375" style="156" customWidth="1"/>
    <col min="14597" max="14597" width="60.7109375" style="156" customWidth="1"/>
    <col min="14598" max="14598" width="12.7109375" style="156" customWidth="1"/>
    <col min="14599" max="14599" width="109.7109375" style="156" customWidth="1"/>
    <col min="14600" max="14600" width="22.7109375" style="156" customWidth="1"/>
    <col min="14601" max="14601" width="17.7109375" style="156" customWidth="1"/>
    <col min="14602" max="14602" width="20.7109375" style="156" customWidth="1"/>
    <col min="14603" max="14604" width="22.7109375" style="156" customWidth="1"/>
    <col min="14605" max="14605" width="25.7109375" style="156" customWidth="1"/>
    <col min="14606" max="14606" width="3.85546875" style="156" customWidth="1"/>
    <col min="14607" max="14849" width="9.140625" style="156"/>
    <col min="14850" max="14850" width="28.28515625" style="156" customWidth="1"/>
    <col min="14851" max="14851" width="12.7109375" style="156" customWidth="1"/>
    <col min="14852" max="14852" width="9.7109375" style="156" customWidth="1"/>
    <col min="14853" max="14853" width="60.7109375" style="156" customWidth="1"/>
    <col min="14854" max="14854" width="12.7109375" style="156" customWidth="1"/>
    <col min="14855" max="14855" width="109.7109375" style="156" customWidth="1"/>
    <col min="14856" max="14856" width="22.7109375" style="156" customWidth="1"/>
    <col min="14857" max="14857" width="17.7109375" style="156" customWidth="1"/>
    <col min="14858" max="14858" width="20.7109375" style="156" customWidth="1"/>
    <col min="14859" max="14860" width="22.7109375" style="156" customWidth="1"/>
    <col min="14861" max="14861" width="25.7109375" style="156" customWidth="1"/>
    <col min="14862" max="14862" width="3.85546875" style="156" customWidth="1"/>
    <col min="14863" max="15105" width="9.140625" style="156"/>
    <col min="15106" max="15106" width="28.28515625" style="156" customWidth="1"/>
    <col min="15107" max="15107" width="12.7109375" style="156" customWidth="1"/>
    <col min="15108" max="15108" width="9.7109375" style="156" customWidth="1"/>
    <col min="15109" max="15109" width="60.7109375" style="156" customWidth="1"/>
    <col min="15110" max="15110" width="12.7109375" style="156" customWidth="1"/>
    <col min="15111" max="15111" width="109.7109375" style="156" customWidth="1"/>
    <col min="15112" max="15112" width="22.7109375" style="156" customWidth="1"/>
    <col min="15113" max="15113" width="17.7109375" style="156" customWidth="1"/>
    <col min="15114" max="15114" width="20.7109375" style="156" customWidth="1"/>
    <col min="15115" max="15116" width="22.7109375" style="156" customWidth="1"/>
    <col min="15117" max="15117" width="25.7109375" style="156" customWidth="1"/>
    <col min="15118" max="15118" width="3.85546875" style="156" customWidth="1"/>
    <col min="15119" max="15361" width="9.140625" style="156"/>
    <col min="15362" max="15362" width="28.28515625" style="156" customWidth="1"/>
    <col min="15363" max="15363" width="12.7109375" style="156" customWidth="1"/>
    <col min="15364" max="15364" width="9.7109375" style="156" customWidth="1"/>
    <col min="15365" max="15365" width="60.7109375" style="156" customWidth="1"/>
    <col min="15366" max="15366" width="12.7109375" style="156" customWidth="1"/>
    <col min="15367" max="15367" width="109.7109375" style="156" customWidth="1"/>
    <col min="15368" max="15368" width="22.7109375" style="156" customWidth="1"/>
    <col min="15369" max="15369" width="17.7109375" style="156" customWidth="1"/>
    <col min="15370" max="15370" width="20.7109375" style="156" customWidth="1"/>
    <col min="15371" max="15372" width="22.7109375" style="156" customWidth="1"/>
    <col min="15373" max="15373" width="25.7109375" style="156" customWidth="1"/>
    <col min="15374" max="15374" width="3.85546875" style="156" customWidth="1"/>
    <col min="15375" max="15617" width="9.140625" style="156"/>
    <col min="15618" max="15618" width="28.28515625" style="156" customWidth="1"/>
    <col min="15619" max="15619" width="12.7109375" style="156" customWidth="1"/>
    <col min="15620" max="15620" width="9.7109375" style="156" customWidth="1"/>
    <col min="15621" max="15621" width="60.7109375" style="156" customWidth="1"/>
    <col min="15622" max="15622" width="12.7109375" style="156" customWidth="1"/>
    <col min="15623" max="15623" width="109.7109375" style="156" customWidth="1"/>
    <col min="15624" max="15624" width="22.7109375" style="156" customWidth="1"/>
    <col min="15625" max="15625" width="17.7109375" style="156" customWidth="1"/>
    <col min="15626" max="15626" width="20.7109375" style="156" customWidth="1"/>
    <col min="15627" max="15628" width="22.7109375" style="156" customWidth="1"/>
    <col min="15629" max="15629" width="25.7109375" style="156" customWidth="1"/>
    <col min="15630" max="15630" width="3.85546875" style="156" customWidth="1"/>
    <col min="15631" max="15873" width="9.140625" style="156"/>
    <col min="15874" max="15874" width="28.28515625" style="156" customWidth="1"/>
    <col min="15875" max="15875" width="12.7109375" style="156" customWidth="1"/>
    <col min="15876" max="15876" width="9.7109375" style="156" customWidth="1"/>
    <col min="15877" max="15877" width="60.7109375" style="156" customWidth="1"/>
    <col min="15878" max="15878" width="12.7109375" style="156" customWidth="1"/>
    <col min="15879" max="15879" width="109.7109375" style="156" customWidth="1"/>
    <col min="15880" max="15880" width="22.7109375" style="156" customWidth="1"/>
    <col min="15881" max="15881" width="17.7109375" style="156" customWidth="1"/>
    <col min="15882" max="15882" width="20.7109375" style="156" customWidth="1"/>
    <col min="15883" max="15884" width="22.7109375" style="156" customWidth="1"/>
    <col min="15885" max="15885" width="25.7109375" style="156" customWidth="1"/>
    <col min="15886" max="15886" width="3.85546875" style="156" customWidth="1"/>
    <col min="15887" max="16129" width="9.140625" style="156"/>
    <col min="16130" max="16130" width="28.28515625" style="156" customWidth="1"/>
    <col min="16131" max="16131" width="12.7109375" style="156" customWidth="1"/>
    <col min="16132" max="16132" width="9.7109375" style="156" customWidth="1"/>
    <col min="16133" max="16133" width="60.7109375" style="156" customWidth="1"/>
    <col min="16134" max="16134" width="12.7109375" style="156" customWidth="1"/>
    <col min="16135" max="16135" width="109.7109375" style="156" customWidth="1"/>
    <col min="16136" max="16136" width="22.7109375" style="156" customWidth="1"/>
    <col min="16137" max="16137" width="17.7109375" style="156" customWidth="1"/>
    <col min="16138" max="16138" width="20.7109375" style="156" customWidth="1"/>
    <col min="16139" max="16140" width="22.7109375" style="156" customWidth="1"/>
    <col min="16141" max="16141" width="25.7109375" style="156" customWidth="1"/>
    <col min="16142" max="16142" width="3.85546875" style="156" customWidth="1"/>
    <col min="16143" max="16384" width="9.140625" style="156"/>
  </cols>
  <sheetData>
    <row r="1" spans="1:13" ht="21" x14ac:dyDescent="0.25">
      <c r="A1" s="155" t="s">
        <v>158</v>
      </c>
      <c r="B1" s="162"/>
      <c r="C1" s="162"/>
      <c r="D1" s="295"/>
      <c r="E1" s="162"/>
      <c r="F1" s="296"/>
      <c r="G1" s="297"/>
      <c r="H1" s="297"/>
      <c r="I1" s="297"/>
      <c r="J1" s="297"/>
      <c r="K1" s="297"/>
      <c r="L1" s="162"/>
      <c r="M1" s="162"/>
    </row>
    <row r="2" spans="1:13" ht="42" customHeight="1" x14ac:dyDescent="0.25">
      <c r="A2" s="221" t="s">
        <v>5</v>
      </c>
      <c r="B2" s="221" t="s">
        <v>38</v>
      </c>
      <c r="C2" s="221" t="s">
        <v>0</v>
      </c>
      <c r="D2" s="221" t="s">
        <v>159</v>
      </c>
      <c r="E2" s="221" t="s">
        <v>38</v>
      </c>
      <c r="F2" s="222" t="s">
        <v>2</v>
      </c>
      <c r="G2" s="221" t="s">
        <v>1</v>
      </c>
      <c r="H2" s="221" t="s">
        <v>317</v>
      </c>
      <c r="I2" s="221">
        <v>2021</v>
      </c>
      <c r="J2" s="222">
        <v>2022</v>
      </c>
      <c r="K2" s="222">
        <v>2023</v>
      </c>
      <c r="L2" s="222" t="s">
        <v>318</v>
      </c>
      <c r="M2" s="222">
        <v>2025</v>
      </c>
    </row>
    <row r="3" spans="1:13" ht="35.1" customHeight="1" x14ac:dyDescent="0.25">
      <c r="A3" s="452" t="s">
        <v>3</v>
      </c>
      <c r="B3" s="456">
        <v>0.08</v>
      </c>
      <c r="C3" s="223" t="s">
        <v>7</v>
      </c>
      <c r="D3" s="298" t="s">
        <v>160</v>
      </c>
      <c r="E3" s="299">
        <v>1</v>
      </c>
      <c r="F3" s="458" t="s">
        <v>142</v>
      </c>
      <c r="G3" s="460" t="s">
        <v>10</v>
      </c>
      <c r="H3" s="300" t="s">
        <v>319</v>
      </c>
      <c r="I3" s="301"/>
      <c r="J3" s="302"/>
      <c r="K3" s="303">
        <v>20</v>
      </c>
      <c r="L3" s="304">
        <v>20</v>
      </c>
      <c r="M3" s="304">
        <v>20</v>
      </c>
    </row>
    <row r="4" spans="1:13" ht="35.1" customHeight="1" x14ac:dyDescent="0.25">
      <c r="A4" s="455"/>
      <c r="B4" s="457"/>
      <c r="C4" s="305"/>
      <c r="D4" s="306"/>
      <c r="E4" s="307"/>
      <c r="F4" s="459"/>
      <c r="G4" s="461"/>
      <c r="H4" s="300" t="s">
        <v>320</v>
      </c>
      <c r="I4" s="308"/>
      <c r="J4" s="308"/>
      <c r="K4" s="309">
        <v>-12.84</v>
      </c>
      <c r="L4" s="310">
        <v>-35.299999999999997</v>
      </c>
      <c r="M4" s="311"/>
    </row>
    <row r="5" spans="1:13" ht="35.1" customHeight="1" x14ac:dyDescent="0.25">
      <c r="A5" s="452" t="s">
        <v>6</v>
      </c>
      <c r="B5" s="434">
        <v>0.41</v>
      </c>
      <c r="C5" s="447" t="s">
        <v>8</v>
      </c>
      <c r="D5" s="462" t="s">
        <v>321</v>
      </c>
      <c r="E5" s="434">
        <v>0.5</v>
      </c>
      <c r="F5" s="437" t="s">
        <v>152</v>
      </c>
      <c r="G5" s="460" t="s">
        <v>10</v>
      </c>
      <c r="H5" s="300" t="s">
        <v>319</v>
      </c>
      <c r="I5" s="308"/>
      <c r="J5" s="312"/>
      <c r="K5" s="303">
        <v>99</v>
      </c>
      <c r="L5" s="303">
        <v>99</v>
      </c>
      <c r="M5" s="303">
        <v>100</v>
      </c>
    </row>
    <row r="6" spans="1:13" ht="35.1" customHeight="1" x14ac:dyDescent="0.25">
      <c r="A6" s="453"/>
      <c r="B6" s="435"/>
      <c r="C6" s="448"/>
      <c r="D6" s="463"/>
      <c r="E6" s="435"/>
      <c r="F6" s="438"/>
      <c r="G6" s="461"/>
      <c r="H6" s="300" t="s">
        <v>320</v>
      </c>
      <c r="I6" s="308"/>
      <c r="J6" s="308"/>
      <c r="K6" s="313">
        <v>100</v>
      </c>
      <c r="L6" s="313">
        <v>100</v>
      </c>
      <c r="M6" s="313"/>
    </row>
    <row r="7" spans="1:13" ht="35.1" customHeight="1" x14ac:dyDescent="0.25">
      <c r="A7" s="453"/>
      <c r="B7" s="435"/>
      <c r="C7" s="449"/>
      <c r="D7" s="464"/>
      <c r="E7" s="436"/>
      <c r="F7" s="437" t="s">
        <v>153</v>
      </c>
      <c r="G7" s="460" t="s">
        <v>10</v>
      </c>
      <c r="H7" s="300" t="s">
        <v>319</v>
      </c>
      <c r="I7" s="308"/>
      <c r="J7" s="312"/>
      <c r="K7" s="303">
        <v>99</v>
      </c>
      <c r="L7" s="303">
        <v>99</v>
      </c>
      <c r="M7" s="303">
        <v>100</v>
      </c>
    </row>
    <row r="8" spans="1:13" ht="35.1" customHeight="1" x14ac:dyDescent="0.25">
      <c r="A8" s="453"/>
      <c r="B8" s="435"/>
      <c r="C8" s="314"/>
      <c r="D8" s="315"/>
      <c r="E8" s="316"/>
      <c r="F8" s="438"/>
      <c r="G8" s="461"/>
      <c r="H8" s="300" t="s">
        <v>320</v>
      </c>
      <c r="I8" s="308"/>
      <c r="J8" s="308"/>
      <c r="K8" s="317">
        <v>99.89</v>
      </c>
      <c r="L8" s="313">
        <v>100</v>
      </c>
      <c r="M8" s="313"/>
    </row>
    <row r="9" spans="1:13" ht="54.95" customHeight="1" x14ac:dyDescent="0.25">
      <c r="A9" s="453"/>
      <c r="B9" s="435"/>
      <c r="C9" s="443" t="s">
        <v>12</v>
      </c>
      <c r="D9" s="431" t="s">
        <v>322</v>
      </c>
      <c r="E9" s="434">
        <v>0.5</v>
      </c>
      <c r="F9" s="437" t="s">
        <v>183</v>
      </c>
      <c r="G9" s="439" t="s">
        <v>10</v>
      </c>
      <c r="H9" s="300" t="s">
        <v>319</v>
      </c>
      <c r="I9" s="308"/>
      <c r="J9" s="308"/>
      <c r="K9" s="303">
        <v>90</v>
      </c>
      <c r="L9" s="303">
        <v>90</v>
      </c>
      <c r="M9" s="303">
        <v>100</v>
      </c>
    </row>
    <row r="10" spans="1:13" ht="54.95" customHeight="1" x14ac:dyDescent="0.25">
      <c r="A10" s="453"/>
      <c r="B10" s="435"/>
      <c r="C10" s="444"/>
      <c r="D10" s="432"/>
      <c r="E10" s="435"/>
      <c r="F10" s="438"/>
      <c r="G10" s="440"/>
      <c r="H10" s="300" t="s">
        <v>320</v>
      </c>
      <c r="I10" s="308"/>
      <c r="J10" s="308"/>
      <c r="K10" s="313">
        <v>100</v>
      </c>
      <c r="L10" s="313">
        <v>100</v>
      </c>
      <c r="M10" s="313"/>
    </row>
    <row r="11" spans="1:13" ht="54.95" customHeight="1" x14ac:dyDescent="0.25">
      <c r="A11" s="453"/>
      <c r="B11" s="435"/>
      <c r="C11" s="444"/>
      <c r="D11" s="432"/>
      <c r="E11" s="435"/>
      <c r="F11" s="437" t="s">
        <v>182</v>
      </c>
      <c r="G11" s="439" t="s">
        <v>10</v>
      </c>
      <c r="H11" s="300" t="s">
        <v>319</v>
      </c>
      <c r="I11" s="308"/>
      <c r="J11" s="308"/>
      <c r="K11" s="303">
        <v>90</v>
      </c>
      <c r="L11" s="303">
        <v>90</v>
      </c>
      <c r="M11" s="303">
        <v>100</v>
      </c>
    </row>
    <row r="12" spans="1:13" ht="54.95" customHeight="1" x14ac:dyDescent="0.25">
      <c r="A12" s="453"/>
      <c r="B12" s="435"/>
      <c r="C12" s="444"/>
      <c r="D12" s="432"/>
      <c r="E12" s="435"/>
      <c r="F12" s="438"/>
      <c r="G12" s="440"/>
      <c r="H12" s="300" t="s">
        <v>320</v>
      </c>
      <c r="I12" s="308"/>
      <c r="J12" s="308"/>
      <c r="K12" s="313">
        <v>100</v>
      </c>
      <c r="L12" s="313">
        <v>100</v>
      </c>
      <c r="M12" s="313"/>
    </row>
    <row r="13" spans="1:13" ht="35.1" customHeight="1" x14ac:dyDescent="0.25">
      <c r="A13" s="453"/>
      <c r="B13" s="435"/>
      <c r="C13" s="444"/>
      <c r="D13" s="432"/>
      <c r="E13" s="436"/>
      <c r="F13" s="437" t="s">
        <v>173</v>
      </c>
      <c r="G13" s="439" t="s">
        <v>10</v>
      </c>
      <c r="H13" s="300" t="s">
        <v>319</v>
      </c>
      <c r="I13" s="308"/>
      <c r="J13" s="308"/>
      <c r="K13" s="303">
        <v>90</v>
      </c>
      <c r="L13" s="303">
        <v>90</v>
      </c>
      <c r="M13" s="303">
        <v>100</v>
      </c>
    </row>
    <row r="14" spans="1:13" ht="35.1" customHeight="1" x14ac:dyDescent="0.25">
      <c r="A14" s="318"/>
      <c r="B14" s="316"/>
      <c r="C14" s="319"/>
      <c r="D14" s="320"/>
      <c r="E14" s="316"/>
      <c r="F14" s="438"/>
      <c r="G14" s="440"/>
      <c r="H14" s="300" t="s">
        <v>320</v>
      </c>
      <c r="I14" s="308"/>
      <c r="J14" s="308"/>
      <c r="K14" s="313">
        <v>100</v>
      </c>
      <c r="L14" s="313">
        <v>100</v>
      </c>
      <c r="M14" s="313"/>
    </row>
    <row r="15" spans="1:13" ht="35.1" customHeight="1" x14ac:dyDescent="0.25">
      <c r="A15" s="452" t="s">
        <v>20</v>
      </c>
      <c r="B15" s="434">
        <v>0.36</v>
      </c>
      <c r="C15" s="447" t="s">
        <v>13</v>
      </c>
      <c r="D15" s="431" t="s">
        <v>163</v>
      </c>
      <c r="E15" s="454">
        <v>0.27779999999999999</v>
      </c>
      <c r="F15" s="437" t="s">
        <v>154</v>
      </c>
      <c r="G15" s="439" t="s">
        <v>10</v>
      </c>
      <c r="H15" s="300" t="s">
        <v>319</v>
      </c>
      <c r="I15" s="308"/>
      <c r="J15" s="308"/>
      <c r="K15" s="303">
        <v>99</v>
      </c>
      <c r="L15" s="303">
        <v>99</v>
      </c>
      <c r="M15" s="303">
        <v>100</v>
      </c>
    </row>
    <row r="16" spans="1:13" ht="35.1" customHeight="1" x14ac:dyDescent="0.25">
      <c r="A16" s="453"/>
      <c r="B16" s="435"/>
      <c r="C16" s="448"/>
      <c r="D16" s="432"/>
      <c r="E16" s="450"/>
      <c r="F16" s="438"/>
      <c r="G16" s="440"/>
      <c r="H16" s="300" t="s">
        <v>320</v>
      </c>
      <c r="I16" s="308"/>
      <c r="J16" s="308"/>
      <c r="K16" s="313">
        <v>100</v>
      </c>
      <c r="L16" s="311">
        <v>100</v>
      </c>
      <c r="M16" s="311"/>
    </row>
    <row r="17" spans="1:13" ht="35.1" customHeight="1" x14ac:dyDescent="0.25">
      <c r="A17" s="453"/>
      <c r="B17" s="435"/>
      <c r="C17" s="449"/>
      <c r="D17" s="433"/>
      <c r="E17" s="451"/>
      <c r="F17" s="437" t="s">
        <v>155</v>
      </c>
      <c r="G17" s="439" t="s">
        <v>10</v>
      </c>
      <c r="H17" s="300" t="s">
        <v>319</v>
      </c>
      <c r="I17" s="308"/>
      <c r="J17" s="308"/>
      <c r="K17" s="303">
        <v>95</v>
      </c>
      <c r="L17" s="303">
        <v>95</v>
      </c>
      <c r="M17" s="303">
        <v>100</v>
      </c>
    </row>
    <row r="18" spans="1:13" ht="35.1" customHeight="1" x14ac:dyDescent="0.25">
      <c r="A18" s="453"/>
      <c r="B18" s="435"/>
      <c r="C18" s="314"/>
      <c r="D18" s="320"/>
      <c r="E18" s="321"/>
      <c r="F18" s="438"/>
      <c r="G18" s="440"/>
      <c r="H18" s="300" t="s">
        <v>320</v>
      </c>
      <c r="I18" s="308"/>
      <c r="J18" s="308"/>
      <c r="K18" s="313">
        <v>100</v>
      </c>
      <c r="L18" s="313">
        <v>100</v>
      </c>
      <c r="M18" s="313"/>
    </row>
    <row r="19" spans="1:13" ht="35.1" customHeight="1" x14ac:dyDescent="0.25">
      <c r="A19" s="453"/>
      <c r="B19" s="435"/>
      <c r="C19" s="448" t="s">
        <v>14</v>
      </c>
      <c r="D19" s="432" t="s">
        <v>176</v>
      </c>
      <c r="E19" s="450">
        <v>0.55559999999999998</v>
      </c>
      <c r="F19" s="437" t="s">
        <v>171</v>
      </c>
      <c r="G19" s="439" t="s">
        <v>10</v>
      </c>
      <c r="H19" s="300" t="s">
        <v>319</v>
      </c>
      <c r="I19" s="308"/>
      <c r="J19" s="308"/>
      <c r="K19" s="303">
        <v>90</v>
      </c>
      <c r="L19" s="303">
        <v>90</v>
      </c>
      <c r="M19" s="303">
        <v>100</v>
      </c>
    </row>
    <row r="20" spans="1:13" ht="35.1" customHeight="1" x14ac:dyDescent="0.25">
      <c r="A20" s="453"/>
      <c r="B20" s="435"/>
      <c r="C20" s="448"/>
      <c r="D20" s="432"/>
      <c r="E20" s="450"/>
      <c r="F20" s="438"/>
      <c r="G20" s="440"/>
      <c r="H20" s="300" t="s">
        <v>320</v>
      </c>
      <c r="I20" s="308"/>
      <c r="J20" s="308"/>
      <c r="K20" s="313">
        <v>100</v>
      </c>
      <c r="L20" s="313">
        <v>100</v>
      </c>
      <c r="M20" s="313"/>
    </row>
    <row r="21" spans="1:13" ht="35.1" customHeight="1" x14ac:dyDescent="0.25">
      <c r="A21" s="453"/>
      <c r="B21" s="435"/>
      <c r="C21" s="448"/>
      <c r="D21" s="432"/>
      <c r="E21" s="450"/>
      <c r="F21" s="437" t="s">
        <v>178</v>
      </c>
      <c r="G21" s="439" t="s">
        <v>10</v>
      </c>
      <c r="H21" s="300" t="s">
        <v>319</v>
      </c>
      <c r="I21" s="308"/>
      <c r="J21" s="308"/>
      <c r="K21" s="303">
        <v>90</v>
      </c>
      <c r="L21" s="303">
        <v>90</v>
      </c>
      <c r="M21" s="303">
        <v>100</v>
      </c>
    </row>
    <row r="22" spans="1:13" ht="35.1" customHeight="1" x14ac:dyDescent="0.25">
      <c r="A22" s="453"/>
      <c r="B22" s="435"/>
      <c r="C22" s="448"/>
      <c r="D22" s="432"/>
      <c r="E22" s="450"/>
      <c r="F22" s="438"/>
      <c r="G22" s="440"/>
      <c r="H22" s="300" t="s">
        <v>320</v>
      </c>
      <c r="I22" s="308"/>
      <c r="J22" s="308"/>
      <c r="K22" s="313">
        <v>100</v>
      </c>
      <c r="L22" s="313">
        <v>100</v>
      </c>
      <c r="M22" s="313"/>
    </row>
    <row r="23" spans="1:13" ht="35.1" customHeight="1" x14ac:dyDescent="0.25">
      <c r="A23" s="453"/>
      <c r="B23" s="435"/>
      <c r="C23" s="448"/>
      <c r="D23" s="432"/>
      <c r="E23" s="450"/>
      <c r="F23" s="437" t="s">
        <v>242</v>
      </c>
      <c r="G23" s="439" t="s">
        <v>10</v>
      </c>
      <c r="H23" s="300" t="s">
        <v>319</v>
      </c>
      <c r="I23" s="308"/>
      <c r="J23" s="308"/>
      <c r="K23" s="303">
        <v>90</v>
      </c>
      <c r="L23" s="303">
        <v>90</v>
      </c>
      <c r="M23" s="303">
        <v>95</v>
      </c>
    </row>
    <row r="24" spans="1:13" ht="35.1" customHeight="1" x14ac:dyDescent="0.25">
      <c r="A24" s="453"/>
      <c r="B24" s="435"/>
      <c r="C24" s="448"/>
      <c r="D24" s="432"/>
      <c r="E24" s="450"/>
      <c r="F24" s="438"/>
      <c r="G24" s="440"/>
      <c r="H24" s="300" t="s">
        <v>320</v>
      </c>
      <c r="I24" s="308"/>
      <c r="J24" s="308"/>
      <c r="K24" s="313">
        <v>100</v>
      </c>
      <c r="L24" s="313">
        <v>100</v>
      </c>
      <c r="M24" s="313"/>
    </row>
    <row r="25" spans="1:13" ht="34.5" customHeight="1" x14ac:dyDescent="0.25">
      <c r="A25" s="453"/>
      <c r="B25" s="435"/>
      <c r="C25" s="449"/>
      <c r="D25" s="433"/>
      <c r="E25" s="451"/>
      <c r="F25" s="437" t="s">
        <v>179</v>
      </c>
      <c r="G25" s="439" t="s">
        <v>10</v>
      </c>
      <c r="H25" s="300" t="s">
        <v>319</v>
      </c>
      <c r="I25" s="308"/>
      <c r="J25" s="308"/>
      <c r="K25" s="303">
        <v>90</v>
      </c>
      <c r="L25" s="303">
        <v>90</v>
      </c>
      <c r="M25" s="303">
        <v>100</v>
      </c>
    </row>
    <row r="26" spans="1:13" ht="34.5" customHeight="1" x14ac:dyDescent="0.25">
      <c r="A26" s="453"/>
      <c r="B26" s="435"/>
      <c r="C26" s="314"/>
      <c r="D26" s="320"/>
      <c r="E26" s="321"/>
      <c r="F26" s="438"/>
      <c r="G26" s="440"/>
      <c r="H26" s="300" t="s">
        <v>320</v>
      </c>
      <c r="I26" s="308"/>
      <c r="J26" s="308"/>
      <c r="K26" s="313">
        <v>100</v>
      </c>
      <c r="L26" s="313">
        <v>100</v>
      </c>
      <c r="M26" s="309"/>
    </row>
    <row r="27" spans="1:13" ht="35.1" customHeight="1" x14ac:dyDescent="0.25">
      <c r="A27" s="453"/>
      <c r="B27" s="435"/>
      <c r="C27" s="447" t="s">
        <v>15</v>
      </c>
      <c r="D27" s="431" t="s">
        <v>164</v>
      </c>
      <c r="E27" s="454">
        <v>0.1666</v>
      </c>
      <c r="F27" s="437" t="s">
        <v>123</v>
      </c>
      <c r="G27" s="439" t="s">
        <v>166</v>
      </c>
      <c r="H27" s="300" t="s">
        <v>319</v>
      </c>
      <c r="I27" s="308"/>
      <c r="J27" s="308"/>
      <c r="K27" s="301">
        <v>21.94</v>
      </c>
      <c r="L27" s="301">
        <v>19.28</v>
      </c>
      <c r="M27" s="322">
        <v>9.43</v>
      </c>
    </row>
    <row r="28" spans="1:13" ht="35.1" customHeight="1" x14ac:dyDescent="0.25">
      <c r="A28" s="318"/>
      <c r="B28" s="435"/>
      <c r="C28" s="448"/>
      <c r="D28" s="432"/>
      <c r="E28" s="450"/>
      <c r="F28" s="438"/>
      <c r="G28" s="440"/>
      <c r="H28" s="300" t="s">
        <v>320</v>
      </c>
      <c r="I28" s="308"/>
      <c r="J28" s="308"/>
      <c r="K28" s="313">
        <v>0</v>
      </c>
      <c r="L28" s="311">
        <v>0</v>
      </c>
      <c r="M28" s="323"/>
    </row>
    <row r="29" spans="1:13" ht="44.25" customHeight="1" x14ac:dyDescent="0.25">
      <c r="A29" s="318"/>
      <c r="B29" s="435"/>
      <c r="C29" s="448"/>
      <c r="D29" s="432"/>
      <c r="E29" s="450"/>
      <c r="F29" s="437" t="s">
        <v>126</v>
      </c>
      <c r="G29" s="439" t="s">
        <v>166</v>
      </c>
      <c r="H29" s="300" t="s">
        <v>319</v>
      </c>
      <c r="I29" s="308"/>
      <c r="J29" s="308"/>
      <c r="K29" s="301">
        <v>54.84</v>
      </c>
      <c r="L29" s="308">
        <v>48.21</v>
      </c>
      <c r="M29" s="324">
        <v>37.74</v>
      </c>
    </row>
    <row r="30" spans="1:13" ht="44.25" customHeight="1" x14ac:dyDescent="0.25">
      <c r="A30" s="318"/>
      <c r="B30" s="316"/>
      <c r="C30" s="314"/>
      <c r="D30" s="320"/>
      <c r="E30" s="321"/>
      <c r="F30" s="438"/>
      <c r="G30" s="440"/>
      <c r="H30" s="300" t="s">
        <v>320</v>
      </c>
      <c r="I30" s="325"/>
      <c r="J30" s="308"/>
      <c r="K30" s="313">
        <v>0</v>
      </c>
      <c r="L30" s="313">
        <v>0</v>
      </c>
      <c r="M30" s="309"/>
    </row>
    <row r="31" spans="1:13" ht="35.1" customHeight="1" x14ac:dyDescent="0.25">
      <c r="A31" s="441" t="s">
        <v>23</v>
      </c>
      <c r="B31" s="442">
        <v>0.15</v>
      </c>
      <c r="C31" s="305" t="s">
        <v>57</v>
      </c>
      <c r="D31" s="326" t="s">
        <v>79</v>
      </c>
      <c r="E31" s="327">
        <v>0.2</v>
      </c>
      <c r="F31" s="437" t="s">
        <v>186</v>
      </c>
      <c r="G31" s="439" t="s">
        <v>10</v>
      </c>
      <c r="H31" s="300" t="s">
        <v>319</v>
      </c>
      <c r="I31" s="301"/>
      <c r="J31" s="302"/>
      <c r="K31" s="328">
        <v>2</v>
      </c>
      <c r="L31" s="308">
        <v>1.75</v>
      </c>
      <c r="M31" s="308" t="s">
        <v>328</v>
      </c>
    </row>
    <row r="32" spans="1:13" ht="35.1" customHeight="1" x14ac:dyDescent="0.25">
      <c r="A32" s="441"/>
      <c r="B32" s="442"/>
      <c r="C32" s="305"/>
      <c r="D32" s="326"/>
      <c r="E32" s="327"/>
      <c r="F32" s="438"/>
      <c r="G32" s="440"/>
      <c r="H32" s="300" t="s">
        <v>320</v>
      </c>
      <c r="I32" s="325"/>
      <c r="J32" s="325"/>
      <c r="K32" s="329">
        <v>0</v>
      </c>
      <c r="L32" s="313">
        <v>0</v>
      </c>
      <c r="M32" s="309"/>
    </row>
    <row r="33" spans="1:13" ht="35.1" customHeight="1" x14ac:dyDescent="0.25">
      <c r="A33" s="441"/>
      <c r="B33" s="442"/>
      <c r="C33" s="443" t="s">
        <v>22</v>
      </c>
      <c r="D33" s="431" t="s">
        <v>168</v>
      </c>
      <c r="E33" s="439">
        <v>0.4</v>
      </c>
      <c r="F33" s="437" t="s">
        <v>143</v>
      </c>
      <c r="G33" s="439" t="s">
        <v>234</v>
      </c>
      <c r="H33" s="300" t="s">
        <v>319</v>
      </c>
      <c r="I33" s="330"/>
      <c r="J33" s="331"/>
      <c r="K33" s="332">
        <v>8</v>
      </c>
      <c r="L33" s="332">
        <v>14</v>
      </c>
      <c r="M33" s="333">
        <v>14</v>
      </c>
    </row>
    <row r="34" spans="1:13" ht="35.1" customHeight="1" x14ac:dyDescent="0.25">
      <c r="A34" s="441"/>
      <c r="B34" s="442"/>
      <c r="C34" s="444"/>
      <c r="D34" s="432"/>
      <c r="E34" s="446"/>
      <c r="F34" s="438"/>
      <c r="G34" s="440"/>
      <c r="H34" s="300" t="s">
        <v>320</v>
      </c>
      <c r="I34" s="308"/>
      <c r="J34" s="308"/>
      <c r="K34" s="309">
        <v>10.73</v>
      </c>
      <c r="L34" s="323">
        <v>16.989999999999998</v>
      </c>
      <c r="M34" s="311"/>
    </row>
    <row r="35" spans="1:13" ht="35.1" customHeight="1" x14ac:dyDescent="0.25">
      <c r="A35" s="441"/>
      <c r="B35" s="442"/>
      <c r="C35" s="445"/>
      <c r="D35" s="433"/>
      <c r="E35" s="440"/>
      <c r="F35" s="437" t="s">
        <v>138</v>
      </c>
      <c r="G35" s="439" t="s">
        <v>10</v>
      </c>
      <c r="H35" s="300" t="s">
        <v>319</v>
      </c>
      <c r="I35" s="301"/>
      <c r="J35" s="302"/>
      <c r="K35" s="328">
        <v>90</v>
      </c>
      <c r="L35" s="304">
        <v>90</v>
      </c>
      <c r="M35" s="304">
        <v>90</v>
      </c>
    </row>
    <row r="36" spans="1:13" ht="35.1" customHeight="1" x14ac:dyDescent="0.25">
      <c r="A36" s="441"/>
      <c r="B36" s="442"/>
      <c r="C36" s="319"/>
      <c r="D36" s="320"/>
      <c r="E36" s="334"/>
      <c r="F36" s="438"/>
      <c r="G36" s="440"/>
      <c r="H36" s="300" t="s">
        <v>320</v>
      </c>
      <c r="I36" s="308"/>
      <c r="J36" s="308"/>
      <c r="K36" s="313">
        <v>97</v>
      </c>
      <c r="L36" s="311">
        <v>100</v>
      </c>
      <c r="M36" s="311"/>
    </row>
    <row r="37" spans="1:13" ht="35.1" customHeight="1" x14ac:dyDescent="0.25">
      <c r="A37" s="441"/>
      <c r="B37" s="442"/>
      <c r="C37" s="447" t="s">
        <v>17</v>
      </c>
      <c r="D37" s="431" t="s">
        <v>18</v>
      </c>
      <c r="E37" s="434">
        <v>0.4</v>
      </c>
      <c r="F37" s="437" t="s">
        <v>139</v>
      </c>
      <c r="G37" s="439" t="s">
        <v>128</v>
      </c>
      <c r="H37" s="300" t="s">
        <v>319</v>
      </c>
      <c r="I37" s="302"/>
      <c r="J37" s="302"/>
      <c r="K37" s="304">
        <v>0</v>
      </c>
      <c r="L37" s="304">
        <v>0</v>
      </c>
      <c r="M37" s="304">
        <v>0</v>
      </c>
    </row>
    <row r="38" spans="1:13" ht="35.1" customHeight="1" x14ac:dyDescent="0.25">
      <c r="A38" s="441"/>
      <c r="B38" s="442"/>
      <c r="C38" s="448"/>
      <c r="D38" s="432"/>
      <c r="E38" s="435"/>
      <c r="F38" s="438"/>
      <c r="G38" s="440"/>
      <c r="H38" s="300" t="s">
        <v>320</v>
      </c>
      <c r="I38" s="308"/>
      <c r="J38" s="308"/>
      <c r="K38" s="313">
        <v>0</v>
      </c>
      <c r="L38" s="311">
        <v>0</v>
      </c>
      <c r="M38" s="311"/>
    </row>
    <row r="39" spans="1:13" ht="35.1" customHeight="1" x14ac:dyDescent="0.25">
      <c r="A39" s="441"/>
      <c r="B39" s="442"/>
      <c r="C39" s="448"/>
      <c r="D39" s="432"/>
      <c r="E39" s="435"/>
      <c r="F39" s="437" t="s">
        <v>323</v>
      </c>
      <c r="G39" s="439" t="s">
        <v>128</v>
      </c>
      <c r="H39" s="300" t="s">
        <v>319</v>
      </c>
      <c r="I39" s="308"/>
      <c r="J39" s="308"/>
      <c r="K39" s="304">
        <v>0</v>
      </c>
      <c r="L39" s="304">
        <v>0</v>
      </c>
      <c r="M39" s="304">
        <v>0</v>
      </c>
    </row>
    <row r="40" spans="1:13" ht="35.1" customHeight="1" x14ac:dyDescent="0.25">
      <c r="A40" s="441"/>
      <c r="B40" s="442"/>
      <c r="C40" s="449"/>
      <c r="D40" s="433"/>
      <c r="E40" s="436"/>
      <c r="F40" s="438"/>
      <c r="G40" s="440"/>
      <c r="H40" s="300" t="s">
        <v>320</v>
      </c>
      <c r="I40" s="302"/>
      <c r="J40" s="302"/>
      <c r="K40" s="311">
        <v>0</v>
      </c>
      <c r="L40" s="311">
        <v>0</v>
      </c>
      <c r="M40" s="311"/>
    </row>
    <row r="41" spans="1:13" s="7" customFormat="1" ht="21" x14ac:dyDescent="0.25">
      <c r="A41" s="162"/>
      <c r="B41" s="335"/>
      <c r="C41" s="162"/>
      <c r="D41" s="295"/>
      <c r="E41" s="336" t="s">
        <v>158</v>
      </c>
      <c r="F41" s="296"/>
      <c r="G41" s="297"/>
      <c r="H41" s="297"/>
      <c r="I41" s="297"/>
      <c r="J41" s="297"/>
      <c r="K41" s="297"/>
      <c r="L41" s="162"/>
      <c r="M41" s="162"/>
    </row>
    <row r="42" spans="1:13" ht="21" x14ac:dyDescent="0.25">
      <c r="A42" s="162" t="s">
        <v>170</v>
      </c>
      <c r="B42" s="337"/>
      <c r="C42" s="162"/>
      <c r="D42" s="224"/>
      <c r="E42" s="162"/>
      <c r="F42" s="296"/>
      <c r="G42" s="297"/>
      <c r="H42" s="297"/>
      <c r="I42" s="338"/>
      <c r="J42" s="297"/>
      <c r="K42" s="297"/>
      <c r="L42" s="339"/>
      <c r="M42" s="339" t="s">
        <v>324</v>
      </c>
    </row>
    <row r="46" spans="1:13" x14ac:dyDescent="0.25">
      <c r="A46" s="340"/>
    </row>
    <row r="47" spans="1:13" x14ac:dyDescent="0.25">
      <c r="A47" s="340"/>
    </row>
    <row r="48" spans="1:13" x14ac:dyDescent="0.25">
      <c r="A48" s="340"/>
    </row>
    <row r="49" spans="1:4" x14ac:dyDescent="0.25">
      <c r="A49" s="340"/>
    </row>
    <row r="50" spans="1:4" x14ac:dyDescent="0.25">
      <c r="A50" s="342"/>
    </row>
    <row r="51" spans="1:4" x14ac:dyDescent="0.25">
      <c r="A51" s="340"/>
    </row>
    <row r="52" spans="1:4" x14ac:dyDescent="0.25">
      <c r="A52" s="340"/>
    </row>
    <row r="53" spans="1:4" x14ac:dyDescent="0.25">
      <c r="A53" s="340"/>
    </row>
    <row r="54" spans="1:4" x14ac:dyDescent="0.25">
      <c r="A54" s="340"/>
    </row>
    <row r="55" spans="1:4" x14ac:dyDescent="0.25">
      <c r="A55" s="340"/>
      <c r="D55" s="343"/>
    </row>
    <row r="56" spans="1:4" x14ac:dyDescent="0.25">
      <c r="A56" s="340"/>
    </row>
    <row r="57" spans="1:4" x14ac:dyDescent="0.25">
      <c r="A57" s="340"/>
    </row>
    <row r="58" spans="1:4" x14ac:dyDescent="0.25">
      <c r="A58" s="340"/>
    </row>
    <row r="59" spans="1:4" x14ac:dyDescent="0.25">
      <c r="A59" s="340"/>
    </row>
    <row r="60" spans="1:4" x14ac:dyDescent="0.25">
      <c r="A60" s="340"/>
    </row>
    <row r="62" spans="1:4" ht="19.5" customHeight="1" x14ac:dyDescent="0.25">
      <c r="A62" s="340"/>
    </row>
    <row r="63" spans="1:4" x14ac:dyDescent="0.25">
      <c r="A63" s="340"/>
    </row>
    <row r="64" spans="1:4" x14ac:dyDescent="0.25">
      <c r="A64" s="340"/>
    </row>
    <row r="65" spans="1:1" x14ac:dyDescent="0.25">
      <c r="A65" s="340"/>
    </row>
  </sheetData>
  <mergeCells count="67">
    <mergeCell ref="A3:A4"/>
    <mergeCell ref="B3:B4"/>
    <mergeCell ref="F3:F4"/>
    <mergeCell ref="G3:G4"/>
    <mergeCell ref="A5:A13"/>
    <mergeCell ref="B5:B13"/>
    <mergeCell ref="C5:C7"/>
    <mergeCell ref="D5:D7"/>
    <mergeCell ref="E5:E7"/>
    <mergeCell ref="F5:F6"/>
    <mergeCell ref="G5:G6"/>
    <mergeCell ref="F7:F8"/>
    <mergeCell ref="G7:G8"/>
    <mergeCell ref="C9:C13"/>
    <mergeCell ref="D9:D13"/>
    <mergeCell ref="E9:E13"/>
    <mergeCell ref="F9:F10"/>
    <mergeCell ref="G9:G10"/>
    <mergeCell ref="F11:F12"/>
    <mergeCell ref="G11:G12"/>
    <mergeCell ref="F13:F14"/>
    <mergeCell ref="G13:G14"/>
    <mergeCell ref="A15:A27"/>
    <mergeCell ref="B15:B29"/>
    <mergeCell ref="C15:C17"/>
    <mergeCell ref="D15:D17"/>
    <mergeCell ref="E15:E17"/>
    <mergeCell ref="C27:C29"/>
    <mergeCell ref="D27:D29"/>
    <mergeCell ref="E27:E29"/>
    <mergeCell ref="F15:F16"/>
    <mergeCell ref="G15:G16"/>
    <mergeCell ref="F17:F18"/>
    <mergeCell ref="G17:G18"/>
    <mergeCell ref="C19:C25"/>
    <mergeCell ref="D19:D25"/>
    <mergeCell ref="E19:E25"/>
    <mergeCell ref="F19:F20"/>
    <mergeCell ref="G19:G20"/>
    <mergeCell ref="F21:F22"/>
    <mergeCell ref="G21:G22"/>
    <mergeCell ref="F23:F24"/>
    <mergeCell ref="G23:G24"/>
    <mergeCell ref="F25:F26"/>
    <mergeCell ref="G25:G26"/>
    <mergeCell ref="F27:F28"/>
    <mergeCell ref="G27:G28"/>
    <mergeCell ref="F29:F30"/>
    <mergeCell ref="G29:G30"/>
    <mergeCell ref="A31:A40"/>
    <mergeCell ref="B31:B40"/>
    <mergeCell ref="F31:F32"/>
    <mergeCell ref="G31:G32"/>
    <mergeCell ref="C33:C35"/>
    <mergeCell ref="D33:D35"/>
    <mergeCell ref="E33:E35"/>
    <mergeCell ref="F33:F34"/>
    <mergeCell ref="G33:G34"/>
    <mergeCell ref="F35:F36"/>
    <mergeCell ref="G35:G36"/>
    <mergeCell ref="C37:C40"/>
    <mergeCell ref="D37:D40"/>
    <mergeCell ref="E37:E40"/>
    <mergeCell ref="F37:F38"/>
    <mergeCell ref="G37:G38"/>
    <mergeCell ref="F39:F40"/>
    <mergeCell ref="G39:G40"/>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34"/>
  <sheetViews>
    <sheetView tabSelected="1" topLeftCell="A16" workbookViewId="0">
      <selection activeCell="D17" sqref="D17"/>
    </sheetView>
  </sheetViews>
  <sheetFormatPr defaultRowHeight="15" outlineLevelRow="1" x14ac:dyDescent="0.25"/>
  <cols>
    <col min="1" max="1" width="51" style="156" customWidth="1"/>
    <col min="2" max="2" width="43.28515625" style="214" customWidth="1"/>
    <col min="3" max="3" width="10" style="215" customWidth="1"/>
    <col min="4" max="4" width="61.7109375" style="216" customWidth="1"/>
    <col min="5" max="5" width="55.28515625" style="214" customWidth="1"/>
    <col min="6" max="6" width="26.5703125" style="216" customWidth="1"/>
    <col min="7" max="7" width="21" style="215" customWidth="1"/>
    <col min="8" max="8" width="23.140625" style="6" customWidth="1"/>
    <col min="9" max="16384" width="9.140625" style="156"/>
  </cols>
  <sheetData>
    <row r="1" spans="1:13" ht="26.25" outlineLevel="1" x14ac:dyDescent="0.25">
      <c r="A1" s="205" t="s">
        <v>187</v>
      </c>
      <c r="B1" s="156"/>
      <c r="C1" s="155"/>
      <c r="D1" s="159"/>
      <c r="E1" s="159"/>
      <c r="F1" s="156"/>
      <c r="G1" s="159"/>
      <c r="H1" s="159"/>
      <c r="M1" s="155"/>
    </row>
    <row r="2" spans="1:13" ht="21" outlineLevel="1" x14ac:dyDescent="0.25">
      <c r="A2" s="162" t="s">
        <v>188</v>
      </c>
      <c r="B2" s="156"/>
      <c r="C2" s="155"/>
      <c r="D2" s="159"/>
      <c r="E2" s="159"/>
      <c r="F2" s="156"/>
      <c r="G2" s="159"/>
      <c r="H2" s="159"/>
      <c r="M2" s="155"/>
    </row>
    <row r="3" spans="1:13" ht="21" outlineLevel="1" x14ac:dyDescent="0.25">
      <c r="A3" s="155" t="s">
        <v>189</v>
      </c>
      <c r="B3" s="156"/>
      <c r="C3" s="155"/>
      <c r="D3" s="159"/>
      <c r="E3" s="159"/>
      <c r="F3" s="156"/>
      <c r="G3" s="159"/>
      <c r="H3" s="159"/>
      <c r="M3" s="155"/>
    </row>
    <row r="4" spans="1:13" ht="21" outlineLevel="1" x14ac:dyDescent="0.25">
      <c r="A4" s="162" t="s">
        <v>190</v>
      </c>
      <c r="B4" s="156"/>
      <c r="C4" s="155"/>
      <c r="D4" s="159"/>
      <c r="E4" s="159"/>
      <c r="F4" s="156"/>
      <c r="G4" s="159"/>
      <c r="H4" s="159"/>
      <c r="M4" s="155"/>
    </row>
    <row r="5" spans="1:13" ht="21" outlineLevel="1" x14ac:dyDescent="0.25">
      <c r="A5" s="155" t="s">
        <v>191</v>
      </c>
      <c r="B5" s="156"/>
      <c r="C5" s="155"/>
      <c r="D5" s="159"/>
      <c r="E5" s="159"/>
      <c r="F5" s="156"/>
      <c r="G5" s="159"/>
      <c r="H5" s="159"/>
      <c r="M5" s="155"/>
    </row>
    <row r="6" spans="1:13" ht="21" outlineLevel="1" x14ac:dyDescent="0.25">
      <c r="A6" s="155" t="s">
        <v>192</v>
      </c>
      <c r="B6" s="156"/>
      <c r="C6" s="155"/>
      <c r="D6" s="159"/>
      <c r="E6" s="159"/>
      <c r="F6" s="156"/>
      <c r="G6" s="159"/>
      <c r="H6" s="159"/>
      <c r="M6" s="155"/>
    </row>
    <row r="7" spans="1:13" ht="21" outlineLevel="1" x14ac:dyDescent="0.25">
      <c r="A7" s="162" t="s">
        <v>193</v>
      </c>
      <c r="B7" s="156"/>
      <c r="C7" s="155"/>
      <c r="D7" s="159"/>
      <c r="E7" s="159"/>
      <c r="F7" s="156"/>
      <c r="G7" s="159"/>
      <c r="H7" s="159"/>
      <c r="M7" s="155"/>
    </row>
    <row r="8" spans="1:13" ht="21" outlineLevel="1" x14ac:dyDescent="0.25">
      <c r="A8" s="162" t="s">
        <v>194</v>
      </c>
      <c r="B8" s="156"/>
      <c r="C8" s="155"/>
      <c r="D8" s="159"/>
      <c r="E8" s="159"/>
      <c r="F8" s="156"/>
      <c r="G8" s="159"/>
      <c r="H8" s="159"/>
      <c r="M8" s="155"/>
    </row>
    <row r="9" spans="1:13" ht="21" outlineLevel="1" x14ac:dyDescent="0.25">
      <c r="A9" s="155" t="s">
        <v>195</v>
      </c>
      <c r="B9" s="156"/>
      <c r="C9" s="155"/>
      <c r="D9" s="159"/>
      <c r="E9" s="159"/>
      <c r="F9" s="156"/>
      <c r="G9" s="159"/>
      <c r="H9" s="159"/>
      <c r="M9" s="155"/>
    </row>
    <row r="10" spans="1:13" ht="21" outlineLevel="1" x14ac:dyDescent="0.25">
      <c r="A10" s="162" t="s">
        <v>196</v>
      </c>
      <c r="B10" s="156"/>
      <c r="C10" s="155"/>
      <c r="D10" s="159"/>
      <c r="E10" s="159"/>
      <c r="F10" s="156"/>
      <c r="G10" s="159"/>
      <c r="H10" s="159"/>
      <c r="M10" s="155"/>
    </row>
    <row r="11" spans="1:13" ht="21" outlineLevel="1" x14ac:dyDescent="0.25">
      <c r="A11" s="162" t="s">
        <v>197</v>
      </c>
      <c r="B11" s="156"/>
      <c r="C11" s="155"/>
      <c r="D11" s="159"/>
      <c r="E11" s="159"/>
      <c r="F11" s="156"/>
      <c r="G11" s="159"/>
      <c r="H11" s="159"/>
      <c r="M11" s="155"/>
    </row>
    <row r="12" spans="1:13" s="206" customFormat="1" ht="30" customHeight="1" x14ac:dyDescent="0.25">
      <c r="B12" s="207"/>
      <c r="C12" s="208"/>
      <c r="D12" s="209"/>
      <c r="E12" s="207"/>
      <c r="F12" s="209"/>
      <c r="G12" s="208"/>
      <c r="H12" s="210"/>
    </row>
    <row r="13" spans="1:13" ht="28.5" x14ac:dyDescent="0.25">
      <c r="A13" s="157" t="s">
        <v>198</v>
      </c>
      <c r="B13" s="211"/>
      <c r="C13" s="212"/>
      <c r="D13" s="213"/>
      <c r="F13" s="213"/>
      <c r="G13" s="212"/>
    </row>
    <row r="14" spans="1:13" ht="15" customHeight="1" x14ac:dyDescent="0.25"/>
    <row r="15" spans="1:13" ht="21" x14ac:dyDescent="0.25">
      <c r="A15" s="155" t="s">
        <v>64</v>
      </c>
      <c r="B15" s="217" t="s">
        <v>222</v>
      </c>
      <c r="D15" s="218"/>
      <c r="F15" s="218"/>
      <c r="G15" s="219"/>
    </row>
    <row r="16" spans="1:13" ht="42" customHeight="1" x14ac:dyDescent="0.25">
      <c r="A16" s="155" t="s">
        <v>39</v>
      </c>
      <c r="B16" s="473" t="s">
        <v>240</v>
      </c>
      <c r="C16" s="473"/>
      <c r="D16" s="218"/>
      <c r="F16" s="218"/>
      <c r="G16" s="219"/>
    </row>
    <row r="17" spans="1:8" ht="21" x14ac:dyDescent="0.25">
      <c r="A17" s="155" t="s">
        <v>65</v>
      </c>
      <c r="B17" s="218" t="s">
        <v>239</v>
      </c>
      <c r="D17" s="218"/>
      <c r="F17" s="218"/>
      <c r="G17" s="219"/>
    </row>
    <row r="18" spans="1:8" ht="21" x14ac:dyDescent="0.35">
      <c r="A18" s="163" t="s">
        <v>146</v>
      </c>
      <c r="B18" s="218" t="s">
        <v>199</v>
      </c>
      <c r="D18" s="218"/>
      <c r="F18" s="218"/>
      <c r="G18" s="219"/>
    </row>
    <row r="19" spans="1:8" ht="21" x14ac:dyDescent="0.35">
      <c r="A19" s="163" t="s">
        <v>148</v>
      </c>
      <c r="B19" s="218" t="s">
        <v>199</v>
      </c>
      <c r="D19" s="218"/>
      <c r="F19" s="218"/>
      <c r="G19" s="219"/>
    </row>
    <row r="20" spans="1:8" ht="21" x14ac:dyDescent="0.25">
      <c r="A20" s="162"/>
      <c r="B20" s="217"/>
      <c r="C20" s="219"/>
      <c r="D20" s="218"/>
      <c r="F20" s="218"/>
      <c r="G20" s="219"/>
    </row>
    <row r="21" spans="1:8" s="6" customFormat="1" ht="62.25" customHeight="1" x14ac:dyDescent="0.25">
      <c r="A21" s="220" t="s">
        <v>200</v>
      </c>
      <c r="B21" s="220" t="s">
        <v>201</v>
      </c>
      <c r="C21" s="221" t="s">
        <v>0</v>
      </c>
      <c r="D21" s="221" t="s">
        <v>202</v>
      </c>
      <c r="E21" s="222" t="s">
        <v>203</v>
      </c>
      <c r="F21" s="221" t="s">
        <v>204</v>
      </c>
      <c r="G21" s="222" t="s">
        <v>221</v>
      </c>
      <c r="H21" s="221" t="s">
        <v>205</v>
      </c>
    </row>
    <row r="22" spans="1:8" ht="60.75" x14ac:dyDescent="0.25">
      <c r="A22" s="465" t="s">
        <v>223</v>
      </c>
      <c r="B22" s="470" t="s">
        <v>313</v>
      </c>
      <c r="C22" s="223">
        <v>1</v>
      </c>
      <c r="D22" s="249" t="s">
        <v>312</v>
      </c>
      <c r="E22" s="292" t="s">
        <v>303</v>
      </c>
      <c r="F22" s="248" t="s">
        <v>301</v>
      </c>
      <c r="G22" s="290" t="s">
        <v>305</v>
      </c>
      <c r="H22" s="290" t="s">
        <v>304</v>
      </c>
    </row>
    <row r="23" spans="1:8" ht="60.75" x14ac:dyDescent="0.25">
      <c r="A23" s="466"/>
      <c r="B23" s="471"/>
      <c r="C23" s="223">
        <v>2</v>
      </c>
      <c r="D23" s="289" t="s">
        <v>299</v>
      </c>
      <c r="E23" s="293" t="s">
        <v>300</v>
      </c>
      <c r="F23" s="248" t="s">
        <v>302</v>
      </c>
      <c r="G23" s="290" t="s">
        <v>306</v>
      </c>
      <c r="H23" s="290" t="s">
        <v>307</v>
      </c>
    </row>
    <row r="24" spans="1:8" ht="60.75" x14ac:dyDescent="0.25">
      <c r="A24" s="466"/>
      <c r="B24" s="471"/>
      <c r="C24" s="223">
        <v>3</v>
      </c>
      <c r="D24" s="247" t="s">
        <v>295</v>
      </c>
      <c r="E24" s="294" t="s">
        <v>287</v>
      </c>
      <c r="F24" s="248" t="s">
        <v>294</v>
      </c>
      <c r="G24" s="291" t="s">
        <v>308</v>
      </c>
      <c r="H24" s="291" t="s">
        <v>309</v>
      </c>
    </row>
    <row r="25" spans="1:8" ht="21" x14ac:dyDescent="0.25">
      <c r="A25" s="466"/>
      <c r="B25" s="472"/>
      <c r="C25" s="223">
        <v>4</v>
      </c>
      <c r="D25" s="247" t="s">
        <v>288</v>
      </c>
      <c r="E25" s="294" t="s">
        <v>327</v>
      </c>
      <c r="F25" s="248" t="s">
        <v>298</v>
      </c>
      <c r="G25" s="291" t="s">
        <v>310</v>
      </c>
      <c r="H25" s="291" t="s">
        <v>309</v>
      </c>
    </row>
    <row r="26" spans="1:8" ht="81" x14ac:dyDescent="0.25">
      <c r="A26" s="467" t="s">
        <v>224</v>
      </c>
      <c r="B26" s="470" t="s">
        <v>314</v>
      </c>
      <c r="C26" s="223">
        <v>5</v>
      </c>
      <c r="D26" s="247" t="s">
        <v>296</v>
      </c>
      <c r="E26" s="294" t="s">
        <v>286</v>
      </c>
      <c r="F26" s="248" t="s">
        <v>293</v>
      </c>
      <c r="G26" s="291" t="s">
        <v>305</v>
      </c>
      <c r="H26" s="291" t="s">
        <v>308</v>
      </c>
    </row>
    <row r="27" spans="1:8" ht="60.75" x14ac:dyDescent="0.25">
      <c r="A27" s="468"/>
      <c r="B27" s="471"/>
      <c r="C27" s="223">
        <v>6</v>
      </c>
      <c r="D27" s="247" t="s">
        <v>291</v>
      </c>
      <c r="E27" s="293" t="s">
        <v>290</v>
      </c>
      <c r="F27" s="248" t="s">
        <v>292</v>
      </c>
      <c r="G27" s="291" t="s">
        <v>305</v>
      </c>
      <c r="H27" s="291" t="s">
        <v>304</v>
      </c>
    </row>
    <row r="28" spans="1:8" ht="60.75" x14ac:dyDescent="0.25">
      <c r="A28" s="469"/>
      <c r="B28" s="472"/>
      <c r="C28" s="223">
        <v>7</v>
      </c>
      <c r="D28" s="288" t="s">
        <v>285</v>
      </c>
      <c r="E28" s="292" t="s">
        <v>289</v>
      </c>
      <c r="F28" s="248" t="s">
        <v>297</v>
      </c>
      <c r="G28" s="291" t="s">
        <v>311</v>
      </c>
      <c r="H28" s="291" t="s">
        <v>308</v>
      </c>
    </row>
    <row r="29" spans="1:8" s="225" customFormat="1" ht="21" x14ac:dyDescent="0.25">
      <c r="A29" s="224" t="s">
        <v>206</v>
      </c>
      <c r="B29" s="252"/>
      <c r="C29" s="226"/>
      <c r="D29" s="226"/>
      <c r="E29" s="227"/>
      <c r="F29" s="228"/>
      <c r="G29" s="229"/>
      <c r="H29" s="230" t="s">
        <v>207</v>
      </c>
    </row>
    <row r="30" spans="1:8" ht="15" customHeight="1" x14ac:dyDescent="0.25">
      <c r="B30" s="252"/>
    </row>
    <row r="31" spans="1:8" ht="15" customHeight="1" x14ac:dyDescent="0.25">
      <c r="B31" s="252"/>
    </row>
    <row r="32" spans="1:8" ht="15" customHeight="1" x14ac:dyDescent="0.25">
      <c r="B32" s="252"/>
    </row>
    <row r="33" spans="2:2" ht="15" customHeight="1" x14ac:dyDescent="0.25">
      <c r="B33" s="252"/>
    </row>
    <row r="34" spans="2:2" ht="15" customHeight="1" x14ac:dyDescent="0.25">
      <c r="B34" s="252"/>
    </row>
  </sheetData>
  <mergeCells count="5">
    <mergeCell ref="A22:A25"/>
    <mergeCell ref="A26:A28"/>
    <mergeCell ref="B22:B25"/>
    <mergeCell ref="B26:B28"/>
    <mergeCell ref="B16:C16"/>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32"/>
  <sheetViews>
    <sheetView zoomScale="75" zoomScaleNormal="75" workbookViewId="0">
      <pane xSplit="3" ySplit="14" topLeftCell="E18" activePane="bottomRight" state="frozen"/>
      <selection pane="topRight" activeCell="D1" sqref="D1"/>
      <selection pane="bottomLeft" activeCell="A15" sqref="A15"/>
      <selection pane="bottomRight" activeCell="D15" sqref="D15"/>
    </sheetView>
  </sheetViews>
  <sheetFormatPr defaultColWidth="8.85546875" defaultRowHeight="15" x14ac:dyDescent="0.25"/>
  <cols>
    <col min="1" max="1" width="4.85546875" style="244" customWidth="1"/>
    <col min="2" max="2" width="100.7109375" style="244" customWidth="1"/>
    <col min="3" max="3" width="14.42578125" style="244" customWidth="1"/>
    <col min="4" max="4" width="117.5703125" style="244" bestFit="1" customWidth="1"/>
    <col min="5" max="5" width="14.85546875" style="244" customWidth="1"/>
    <col min="6" max="6" width="153.85546875" style="244" customWidth="1"/>
    <col min="7" max="16384" width="8.85546875" style="244"/>
  </cols>
  <sheetData>
    <row r="1" spans="1:24" s="240" customFormat="1" ht="18" x14ac:dyDescent="0.25">
      <c r="A1" s="238"/>
      <c r="B1" s="242" t="s">
        <v>212</v>
      </c>
      <c r="C1" s="238"/>
      <c r="D1" s="238"/>
      <c r="E1" s="238"/>
      <c r="F1" s="238"/>
      <c r="G1" s="238"/>
      <c r="H1" s="238"/>
      <c r="I1" s="238"/>
      <c r="J1" s="238"/>
      <c r="K1" s="238"/>
      <c r="L1" s="238"/>
      <c r="M1" s="238"/>
      <c r="N1" s="238"/>
      <c r="O1" s="238"/>
      <c r="P1" s="238"/>
      <c r="X1" s="241"/>
    </row>
    <row r="2" spans="1:24" s="240" customFormat="1" ht="30" x14ac:dyDescent="0.25">
      <c r="A2" s="238"/>
      <c r="B2" s="260" t="s">
        <v>213</v>
      </c>
      <c r="C2" s="238"/>
      <c r="D2" s="238"/>
      <c r="E2" s="238"/>
      <c r="F2" s="238"/>
      <c r="G2" s="238"/>
      <c r="H2" s="238"/>
      <c r="I2" s="238"/>
      <c r="J2" s="238"/>
      <c r="K2" s="238"/>
      <c r="L2" s="238"/>
      <c r="M2" s="238"/>
      <c r="N2" s="238"/>
      <c r="O2" s="238"/>
      <c r="P2" s="238"/>
      <c r="X2" s="241"/>
    </row>
    <row r="3" spans="1:24" ht="21" x14ac:dyDescent="0.25">
      <c r="A3" s="243"/>
      <c r="B3" s="261"/>
      <c r="C3" s="262" t="s">
        <v>184</v>
      </c>
      <c r="D3" s="262" t="s">
        <v>214</v>
      </c>
      <c r="E3" s="263" t="s">
        <v>184</v>
      </c>
      <c r="F3" s="263" t="s">
        <v>215</v>
      </c>
    </row>
    <row r="4" spans="1:24" ht="21" x14ac:dyDescent="0.3">
      <c r="A4" s="243"/>
      <c r="B4" s="261"/>
      <c r="C4" s="264">
        <v>1</v>
      </c>
      <c r="D4" s="265" t="s">
        <v>243</v>
      </c>
      <c r="E4" s="266">
        <v>1</v>
      </c>
      <c r="F4" s="265" t="s">
        <v>244</v>
      </c>
    </row>
    <row r="5" spans="1:24" ht="21" x14ac:dyDescent="0.3">
      <c r="A5" s="243"/>
      <c r="B5" s="261"/>
      <c r="C5" s="264">
        <v>2</v>
      </c>
      <c r="D5" s="265" t="s">
        <v>245</v>
      </c>
      <c r="E5" s="266">
        <v>2</v>
      </c>
      <c r="F5" s="265" t="s">
        <v>246</v>
      </c>
    </row>
    <row r="6" spans="1:24" ht="21" x14ac:dyDescent="0.3">
      <c r="A6" s="243"/>
      <c r="B6" s="261"/>
      <c r="C6" s="264" t="s">
        <v>158</v>
      </c>
      <c r="D6" s="265" t="s">
        <v>158</v>
      </c>
      <c r="E6" s="266">
        <v>3</v>
      </c>
      <c r="F6" s="265" t="s">
        <v>247</v>
      </c>
    </row>
    <row r="7" spans="1:24" ht="21" x14ac:dyDescent="0.3">
      <c r="A7" s="243"/>
      <c r="B7" s="261"/>
      <c r="C7" s="264" t="s">
        <v>158</v>
      </c>
      <c r="D7" s="265" t="s">
        <v>158</v>
      </c>
      <c r="E7" s="266">
        <v>4</v>
      </c>
      <c r="F7" s="265" t="s">
        <v>248</v>
      </c>
    </row>
    <row r="8" spans="1:24" ht="21" x14ac:dyDescent="0.3">
      <c r="A8" s="243"/>
      <c r="B8" s="261"/>
      <c r="C8" s="264" t="s">
        <v>158</v>
      </c>
      <c r="D8" s="265" t="s">
        <v>158</v>
      </c>
      <c r="E8" s="266">
        <v>5</v>
      </c>
      <c r="F8" s="265" t="s">
        <v>249</v>
      </c>
    </row>
    <row r="9" spans="1:24" ht="21" x14ac:dyDescent="0.3">
      <c r="A9" s="243"/>
      <c r="B9" s="261"/>
      <c r="C9" s="264" t="s">
        <v>158</v>
      </c>
      <c r="E9" s="266">
        <v>6</v>
      </c>
      <c r="F9" s="265" t="s">
        <v>250</v>
      </c>
    </row>
    <row r="10" spans="1:24" ht="21" x14ac:dyDescent="0.3">
      <c r="A10" s="243"/>
      <c r="B10" s="261"/>
      <c r="C10" s="264" t="s">
        <v>158</v>
      </c>
      <c r="D10" s="267"/>
      <c r="E10" s="266">
        <v>7</v>
      </c>
      <c r="F10" s="265" t="s">
        <v>251</v>
      </c>
    </row>
    <row r="11" spans="1:24" ht="21" x14ac:dyDescent="0.25">
      <c r="A11" s="243"/>
      <c r="B11" s="261"/>
      <c r="C11" s="264" t="s">
        <v>158</v>
      </c>
      <c r="D11" s="267"/>
      <c r="E11" s="266">
        <v>8</v>
      </c>
      <c r="F11" s="268" t="s">
        <v>252</v>
      </c>
    </row>
    <row r="12" spans="1:24" ht="21" x14ac:dyDescent="0.25">
      <c r="A12" s="243"/>
      <c r="B12" s="261"/>
      <c r="C12" s="264"/>
      <c r="D12" s="267"/>
      <c r="E12" s="266">
        <v>9</v>
      </c>
      <c r="F12" s="268" t="s">
        <v>253</v>
      </c>
    </row>
    <row r="13" spans="1:24" ht="21" x14ac:dyDescent="0.25">
      <c r="A13" s="243"/>
      <c r="B13" s="261"/>
      <c r="C13" s="264"/>
      <c r="D13" s="267"/>
      <c r="E13" s="266">
        <v>10</v>
      </c>
      <c r="F13" s="268" t="s">
        <v>254</v>
      </c>
    </row>
    <row r="14" spans="1:24" ht="71.25" customHeight="1" x14ac:dyDescent="0.25">
      <c r="A14" s="245" t="s">
        <v>184</v>
      </c>
      <c r="B14" s="269" t="s">
        <v>216</v>
      </c>
      <c r="C14" s="270" t="s">
        <v>184</v>
      </c>
      <c r="D14" s="270" t="s">
        <v>255</v>
      </c>
      <c r="E14" s="271" t="s">
        <v>184</v>
      </c>
      <c r="F14" s="271" t="s">
        <v>217</v>
      </c>
    </row>
    <row r="15" spans="1:24" ht="37.5" x14ac:dyDescent="0.3">
      <c r="A15" s="272">
        <v>1</v>
      </c>
      <c r="B15" s="7" t="s">
        <v>256</v>
      </c>
      <c r="C15" s="273" t="s">
        <v>257</v>
      </c>
      <c r="D15" s="274" t="s">
        <v>258</v>
      </c>
      <c r="E15" s="273" t="s">
        <v>225</v>
      </c>
      <c r="F15" s="7" t="s">
        <v>259</v>
      </c>
    </row>
    <row r="16" spans="1:24" ht="21" x14ac:dyDescent="0.25">
      <c r="A16" s="272">
        <v>2</v>
      </c>
      <c r="B16" s="7" t="s">
        <v>260</v>
      </c>
      <c r="C16" s="273"/>
      <c r="D16" s="275"/>
      <c r="E16" s="273" t="s">
        <v>261</v>
      </c>
      <c r="F16" s="7" t="s">
        <v>262</v>
      </c>
    </row>
    <row r="17" spans="1:24" ht="21" x14ac:dyDescent="0.25">
      <c r="A17" s="276" t="s">
        <v>158</v>
      </c>
      <c r="B17" s="7" t="s">
        <v>158</v>
      </c>
      <c r="C17" s="273"/>
      <c r="D17" s="275"/>
      <c r="E17" s="277" t="s">
        <v>263</v>
      </c>
      <c r="F17" s="278" t="s">
        <v>264</v>
      </c>
    </row>
    <row r="18" spans="1:24" ht="21" x14ac:dyDescent="0.25">
      <c r="A18" s="276" t="s">
        <v>158</v>
      </c>
      <c r="B18" s="7" t="s">
        <v>158</v>
      </c>
      <c r="C18" s="273"/>
      <c r="D18" s="275"/>
      <c r="E18" s="273"/>
      <c r="F18" s="273"/>
    </row>
    <row r="19" spans="1:24" ht="70.5" customHeight="1" x14ac:dyDescent="0.25">
      <c r="A19" s="245" t="s">
        <v>184</v>
      </c>
      <c r="B19" s="269" t="s">
        <v>218</v>
      </c>
      <c r="C19" s="279" t="s">
        <v>184</v>
      </c>
      <c r="D19" s="279" t="s">
        <v>219</v>
      </c>
      <c r="E19" s="280" t="s">
        <v>184</v>
      </c>
      <c r="F19" s="280" t="s">
        <v>220</v>
      </c>
    </row>
    <row r="20" spans="1:24" ht="21" x14ac:dyDescent="0.3">
      <c r="A20" s="264">
        <v>1</v>
      </c>
      <c r="B20" s="265" t="s">
        <v>265</v>
      </c>
      <c r="C20" s="281" t="s">
        <v>266</v>
      </c>
      <c r="D20" s="282" t="s">
        <v>267</v>
      </c>
      <c r="E20" s="273" t="s">
        <v>268</v>
      </c>
      <c r="F20" s="7" t="s">
        <v>269</v>
      </c>
    </row>
    <row r="21" spans="1:24" ht="56.25" x14ac:dyDescent="0.3">
      <c r="A21" s="264">
        <v>2</v>
      </c>
      <c r="B21" s="283" t="s">
        <v>270</v>
      </c>
      <c r="C21" s="281" t="s">
        <v>158</v>
      </c>
      <c r="E21" s="284" t="s">
        <v>226</v>
      </c>
      <c r="F21" s="7" t="s">
        <v>271</v>
      </c>
    </row>
    <row r="22" spans="1:24" ht="21" x14ac:dyDescent="0.3">
      <c r="A22" s="264">
        <v>3</v>
      </c>
      <c r="B22" s="265" t="s">
        <v>272</v>
      </c>
      <c r="E22" s="284" t="s">
        <v>273</v>
      </c>
      <c r="F22" s="7" t="s">
        <v>274</v>
      </c>
    </row>
    <row r="23" spans="1:24" s="240" customFormat="1" ht="21" x14ac:dyDescent="0.25">
      <c r="A23" s="285" t="s">
        <v>158</v>
      </c>
      <c r="C23" s="238"/>
      <c r="D23" s="238"/>
      <c r="E23" s="284" t="s">
        <v>275</v>
      </c>
      <c r="F23" s="7" t="s">
        <v>276</v>
      </c>
      <c r="G23" s="238"/>
      <c r="H23" s="238"/>
      <c r="I23" s="238"/>
      <c r="J23" s="238"/>
      <c r="K23" s="238"/>
      <c r="L23" s="238"/>
      <c r="M23" s="238"/>
      <c r="N23" s="238"/>
      <c r="O23" s="238"/>
      <c r="P23" s="238"/>
      <c r="X23" s="241"/>
    </row>
    <row r="24" spans="1:24" s="240" customFormat="1" ht="21" x14ac:dyDescent="0.25">
      <c r="A24" s="238"/>
      <c r="B24" s="239"/>
      <c r="C24" s="238"/>
      <c r="D24" s="238"/>
      <c r="E24" s="273" t="s">
        <v>277</v>
      </c>
      <c r="F24" s="7" t="s">
        <v>278</v>
      </c>
      <c r="G24" s="238"/>
      <c r="H24" s="238"/>
      <c r="I24" s="238"/>
      <c r="J24" s="238"/>
      <c r="K24" s="238"/>
      <c r="L24" s="238"/>
      <c r="M24" s="238"/>
      <c r="N24" s="238"/>
      <c r="O24" s="238"/>
      <c r="P24" s="238"/>
      <c r="X24" s="241"/>
    </row>
    <row r="25" spans="1:24" s="240" customFormat="1" ht="21" x14ac:dyDescent="0.25">
      <c r="A25" s="238"/>
      <c r="B25" s="239"/>
      <c r="C25" s="238"/>
      <c r="D25" s="238"/>
      <c r="E25" s="284" t="s">
        <v>279</v>
      </c>
      <c r="F25" s="7" t="s">
        <v>280</v>
      </c>
      <c r="G25" s="238"/>
      <c r="H25" s="238"/>
      <c r="I25" s="238"/>
      <c r="J25" s="238"/>
      <c r="K25" s="238"/>
      <c r="L25" s="238"/>
      <c r="M25" s="238"/>
      <c r="N25" s="238"/>
      <c r="O25" s="238"/>
      <c r="P25" s="238"/>
      <c r="X25" s="241"/>
    </row>
    <row r="26" spans="1:24" ht="37.5" x14ac:dyDescent="0.25">
      <c r="A26" s="246"/>
      <c r="B26" s="286"/>
      <c r="C26" s="287"/>
      <c r="D26" s="287"/>
      <c r="E26" s="273" t="s">
        <v>281</v>
      </c>
      <c r="F26" s="282" t="s">
        <v>282</v>
      </c>
    </row>
    <row r="27" spans="1:24" ht="21" x14ac:dyDescent="0.25">
      <c r="A27" s="246"/>
      <c r="B27" s="286"/>
      <c r="C27" s="287"/>
      <c r="D27" s="287"/>
      <c r="E27" s="273" t="s">
        <v>283</v>
      </c>
      <c r="F27" s="282" t="s">
        <v>284</v>
      </c>
    </row>
    <row r="28" spans="1:24" x14ac:dyDescent="0.25">
      <c r="A28" s="246"/>
      <c r="B28" s="286"/>
      <c r="C28" s="287"/>
      <c r="D28" s="287"/>
      <c r="E28" s="287"/>
      <c r="F28" s="287"/>
    </row>
    <row r="29" spans="1:24" x14ac:dyDescent="0.25">
      <c r="A29" s="246"/>
      <c r="B29" s="286"/>
      <c r="C29" s="287"/>
      <c r="D29" s="287"/>
      <c r="E29" s="287"/>
      <c r="F29" s="287"/>
    </row>
    <row r="30" spans="1:24" x14ac:dyDescent="0.25">
      <c r="A30" s="246"/>
      <c r="B30" s="286"/>
      <c r="C30" s="287"/>
      <c r="D30" s="287"/>
      <c r="E30" s="287"/>
      <c r="F30" s="287"/>
    </row>
    <row r="31" spans="1:24" x14ac:dyDescent="0.25">
      <c r="A31" s="246"/>
      <c r="B31" s="286"/>
      <c r="C31" s="287"/>
      <c r="D31" s="287"/>
      <c r="E31" s="287"/>
      <c r="F31" s="287"/>
    </row>
    <row r="32" spans="1:24" x14ac:dyDescent="0.25">
      <c r="A32" s="246"/>
      <c r="B32" s="286"/>
      <c r="C32" s="287"/>
      <c r="D32" s="287"/>
      <c r="E32" s="287"/>
      <c r="F32" s="28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H67"/>
  <sheetViews>
    <sheetView showGridLines="0" view="pageBreakPreview" topLeftCell="F1" zoomScale="80" zoomScaleNormal="66" zoomScaleSheetLayoutView="80" workbookViewId="0">
      <selection activeCell="J19" sqref="J19"/>
    </sheetView>
  </sheetViews>
  <sheetFormatPr defaultRowHeight="15" x14ac:dyDescent="0.25"/>
  <cols>
    <col min="1" max="1" width="1.7109375" style="1" customWidth="1"/>
    <col min="2" max="2" width="24.42578125" style="1" customWidth="1"/>
    <col min="3" max="3" width="9.5703125" style="1" bestFit="1" customWidth="1"/>
    <col min="4" max="4" width="7" style="1" customWidth="1"/>
    <col min="5" max="5" width="35.140625" style="3" customWidth="1"/>
    <col min="6" max="6" width="11.140625" style="1" customWidth="1"/>
    <col min="7" max="7" width="22.5703125" style="3" customWidth="1"/>
    <col min="8" max="8" width="22.42578125" style="3" customWidth="1"/>
    <col min="9" max="9" width="17.7109375" style="6" customWidth="1"/>
    <col min="10" max="10" width="10.85546875" style="6" customWidth="1"/>
    <col min="11" max="11" width="14.28515625" style="6" customWidth="1"/>
    <col min="12" max="12" width="12" style="6" customWidth="1"/>
    <col min="13" max="13" width="11.140625" style="6" customWidth="1"/>
    <col min="14" max="14" width="16.5703125" style="6" customWidth="1"/>
    <col min="15" max="15" width="16" style="6" customWidth="1"/>
    <col min="16" max="25" width="10" style="6" hidden="1" customWidth="1"/>
    <col min="26" max="26" width="9.7109375" style="6" hidden="1" customWidth="1"/>
    <col min="27" max="27" width="9.28515625" style="6" hidden="1" customWidth="1"/>
    <col min="28" max="28" width="10.42578125" style="1" customWidth="1"/>
    <col min="29" max="29" width="0.5703125" style="51" customWidth="1"/>
    <col min="30" max="30" width="18.28515625" style="1" customWidth="1"/>
    <col min="31" max="31" width="1.5703125" style="1" customWidth="1"/>
    <col min="32" max="16384" width="9.140625" style="1"/>
  </cols>
  <sheetData>
    <row r="1" spans="2:31" ht="28.5" x14ac:dyDescent="0.25">
      <c r="B1" s="14" t="s">
        <v>42</v>
      </c>
      <c r="C1" s="5"/>
      <c r="D1" s="5"/>
      <c r="E1" s="10"/>
    </row>
    <row r="2" spans="2:31" ht="7.5" customHeight="1" x14ac:dyDescent="0.25"/>
    <row r="3" spans="2:31" ht="18.75" x14ac:dyDescent="0.25">
      <c r="B3" s="5" t="s">
        <v>64</v>
      </c>
      <c r="C3" s="5"/>
      <c r="D3" s="5"/>
      <c r="E3" s="10" t="s">
        <v>62</v>
      </c>
    </row>
    <row r="4" spans="2:31" ht="18.75" x14ac:dyDescent="0.25">
      <c r="B4" s="5" t="s">
        <v>39</v>
      </c>
      <c r="C4" s="5"/>
      <c r="D4" s="5"/>
      <c r="E4" s="10" t="s">
        <v>43</v>
      </c>
    </row>
    <row r="5" spans="2:31" ht="18.75" x14ac:dyDescent="0.25">
      <c r="B5" s="5" t="s">
        <v>65</v>
      </c>
      <c r="C5" s="5"/>
      <c r="D5" s="5"/>
      <c r="E5" s="10" t="s">
        <v>108</v>
      </c>
    </row>
    <row r="6" spans="2:31" ht="7.5" customHeight="1" x14ac:dyDescent="0.25"/>
    <row r="8" spans="2:31" ht="21" x14ac:dyDescent="0.25">
      <c r="B8" s="9" t="s">
        <v>44</v>
      </c>
      <c r="C8" s="7"/>
      <c r="D8" s="7"/>
      <c r="E8" s="11"/>
    </row>
    <row r="9" spans="2:31" ht="39" customHeight="1" x14ac:dyDescent="0.25">
      <c r="B9" s="99" t="s">
        <v>0</v>
      </c>
      <c r="C9" s="368" t="s">
        <v>19</v>
      </c>
      <c r="D9" s="369"/>
      <c r="E9" s="369"/>
      <c r="F9" s="369"/>
      <c r="G9" s="369"/>
      <c r="H9" s="41"/>
      <c r="I9" s="403"/>
      <c r="J9" s="402"/>
      <c r="K9" s="368" t="s">
        <v>38</v>
      </c>
      <c r="L9" s="369"/>
      <c r="M9" s="370"/>
      <c r="N9" s="359" t="s">
        <v>109</v>
      </c>
      <c r="O9" s="360"/>
      <c r="P9" s="360"/>
      <c r="Q9" s="360"/>
      <c r="R9" s="360"/>
      <c r="S9" s="360"/>
      <c r="T9" s="360"/>
      <c r="U9" s="360"/>
      <c r="V9" s="360"/>
      <c r="W9" s="360"/>
      <c r="X9" s="360"/>
      <c r="Y9" s="360"/>
      <c r="Z9" s="360"/>
      <c r="AA9" s="360"/>
      <c r="AB9" s="361"/>
      <c r="AC9" s="48"/>
    </row>
    <row r="10" spans="2:31" ht="21" customHeight="1" x14ac:dyDescent="0.25">
      <c r="B10" s="98">
        <v>1</v>
      </c>
      <c r="C10" s="397" t="s">
        <v>113</v>
      </c>
      <c r="D10" s="397"/>
      <c r="E10" s="397"/>
      <c r="F10" s="397"/>
      <c r="G10" s="398"/>
      <c r="H10" s="63"/>
      <c r="I10" s="399"/>
      <c r="J10" s="400"/>
      <c r="K10" s="371">
        <v>50</v>
      </c>
      <c r="L10" s="372"/>
      <c r="M10" s="373"/>
      <c r="N10" s="362">
        <v>1.93</v>
      </c>
      <c r="O10" s="363"/>
      <c r="P10" s="363"/>
      <c r="Q10" s="363"/>
      <c r="R10" s="363"/>
      <c r="S10" s="363"/>
      <c r="T10" s="363"/>
      <c r="U10" s="363"/>
      <c r="V10" s="363"/>
      <c r="W10" s="363"/>
      <c r="X10" s="363"/>
      <c r="Y10" s="363"/>
      <c r="Z10" s="363"/>
      <c r="AA10" s="363"/>
      <c r="AB10" s="364"/>
      <c r="AC10" s="49"/>
    </row>
    <row r="11" spans="2:31" ht="21" customHeight="1" x14ac:dyDescent="0.25">
      <c r="B11" s="98">
        <v>2</v>
      </c>
      <c r="C11" s="397" t="s">
        <v>96</v>
      </c>
      <c r="D11" s="397"/>
      <c r="E11" s="397"/>
      <c r="F11" s="397"/>
      <c r="G11" s="398"/>
      <c r="H11" s="63"/>
      <c r="I11" s="399"/>
      <c r="J11" s="400"/>
      <c r="K11" s="371">
        <v>30</v>
      </c>
      <c r="L11" s="372"/>
      <c r="M11" s="373"/>
      <c r="N11" s="365">
        <v>0.8</v>
      </c>
      <c r="O11" s="366"/>
      <c r="P11" s="366"/>
      <c r="Q11" s="366"/>
      <c r="R11" s="366"/>
      <c r="S11" s="366"/>
      <c r="T11" s="366"/>
      <c r="U11" s="366"/>
      <c r="V11" s="366"/>
      <c r="W11" s="366"/>
      <c r="X11" s="366"/>
      <c r="Y11" s="366"/>
      <c r="Z11" s="366"/>
      <c r="AA11" s="366"/>
      <c r="AB11" s="367"/>
      <c r="AC11" s="50"/>
      <c r="AD11" s="47"/>
    </row>
    <row r="12" spans="2:31" ht="24.75" customHeight="1" x14ac:dyDescent="0.25">
      <c r="B12" s="98">
        <v>3</v>
      </c>
      <c r="C12" s="397" t="s">
        <v>80</v>
      </c>
      <c r="D12" s="397"/>
      <c r="E12" s="397"/>
      <c r="F12" s="397"/>
      <c r="G12" s="398"/>
      <c r="H12" s="63"/>
      <c r="I12" s="399"/>
      <c r="J12" s="400"/>
      <c r="K12" s="371">
        <v>20</v>
      </c>
      <c r="L12" s="372"/>
      <c r="M12" s="373"/>
      <c r="N12" s="362">
        <v>80</v>
      </c>
      <c r="O12" s="363"/>
      <c r="P12" s="363"/>
      <c r="Q12" s="363"/>
      <c r="R12" s="363"/>
      <c r="S12" s="363"/>
      <c r="T12" s="363"/>
      <c r="U12" s="363"/>
      <c r="V12" s="363"/>
      <c r="W12" s="363"/>
      <c r="X12" s="363"/>
      <c r="Y12" s="363"/>
      <c r="Z12" s="363"/>
      <c r="AA12" s="363"/>
      <c r="AB12" s="364"/>
      <c r="AC12" s="49"/>
      <c r="AD12" s="47"/>
    </row>
    <row r="13" spans="2:31" ht="9" customHeight="1" x14ac:dyDescent="0.25">
      <c r="B13" s="44"/>
      <c r="C13" s="45"/>
      <c r="D13" s="45"/>
      <c r="E13" s="45"/>
      <c r="F13" s="45"/>
      <c r="G13" s="45"/>
      <c r="H13" s="45"/>
      <c r="I13" s="44"/>
      <c r="J13" s="44"/>
      <c r="K13" s="44"/>
      <c r="L13" s="44"/>
      <c r="M13" s="44"/>
      <c r="N13" s="46"/>
      <c r="O13" s="46"/>
      <c r="P13" s="46"/>
      <c r="Q13" s="46"/>
      <c r="R13" s="46"/>
      <c r="S13" s="46"/>
      <c r="T13" s="46"/>
      <c r="U13" s="46"/>
      <c r="V13" s="46"/>
      <c r="W13" s="46"/>
      <c r="X13" s="46"/>
      <c r="Y13" s="46"/>
      <c r="Z13" s="46"/>
      <c r="AA13" s="46"/>
      <c r="AB13" s="46"/>
      <c r="AC13" s="49"/>
      <c r="AD13" s="47"/>
    </row>
    <row r="14" spans="2:31" ht="21" x14ac:dyDescent="0.25">
      <c r="B14" s="9" t="s">
        <v>45</v>
      </c>
      <c r="C14" s="7"/>
      <c r="D14" s="7"/>
      <c r="E14" s="11"/>
      <c r="F14" s="7"/>
      <c r="G14" s="11"/>
      <c r="H14" s="11"/>
      <c r="I14" s="24"/>
      <c r="J14" s="24"/>
      <c r="K14" s="24"/>
      <c r="L14" s="24"/>
      <c r="M14" s="24"/>
      <c r="N14" s="24"/>
      <c r="O14" s="24"/>
      <c r="P14" s="24"/>
      <c r="Q14" s="24"/>
      <c r="R14" s="24"/>
      <c r="S14" s="24"/>
      <c r="T14" s="24"/>
      <c r="U14" s="24"/>
      <c r="V14" s="24"/>
      <c r="W14" s="24"/>
      <c r="X14" s="24"/>
      <c r="Y14" s="24"/>
      <c r="Z14" s="24"/>
      <c r="AA14" s="24"/>
      <c r="AB14" s="7"/>
      <c r="AC14" s="52"/>
    </row>
    <row r="15" spans="2:31" ht="58.5" customHeight="1" x14ac:dyDescent="0.25">
      <c r="B15" s="23" t="s">
        <v>5</v>
      </c>
      <c r="C15" s="23" t="s">
        <v>38</v>
      </c>
      <c r="D15" s="23" t="s">
        <v>0</v>
      </c>
      <c r="E15" s="23" t="s">
        <v>61</v>
      </c>
      <c r="F15" s="23" t="s">
        <v>38</v>
      </c>
      <c r="G15" s="401" t="s">
        <v>2</v>
      </c>
      <c r="H15" s="402"/>
      <c r="I15" s="23" t="s">
        <v>1</v>
      </c>
      <c r="J15" s="23" t="s">
        <v>38</v>
      </c>
      <c r="K15" s="23" t="s">
        <v>46</v>
      </c>
      <c r="L15" s="23" t="s">
        <v>40</v>
      </c>
      <c r="M15" s="23" t="s">
        <v>110</v>
      </c>
      <c r="N15" s="23" t="s">
        <v>112</v>
      </c>
      <c r="O15" s="23" t="s">
        <v>111</v>
      </c>
      <c r="P15" s="25">
        <v>43101</v>
      </c>
      <c r="Q15" s="25">
        <v>43132</v>
      </c>
      <c r="R15" s="25">
        <v>43160</v>
      </c>
      <c r="S15" s="25">
        <v>43191</v>
      </c>
      <c r="T15" s="25">
        <v>43221</v>
      </c>
      <c r="U15" s="25">
        <v>43252</v>
      </c>
      <c r="V15" s="25">
        <v>43282</v>
      </c>
      <c r="W15" s="25">
        <v>43313</v>
      </c>
      <c r="X15" s="25">
        <v>43344</v>
      </c>
      <c r="Y15" s="25">
        <v>43374</v>
      </c>
      <c r="Z15" s="25">
        <v>43405</v>
      </c>
      <c r="AA15" s="25">
        <v>43435</v>
      </c>
      <c r="AB15" s="23" t="s">
        <v>109</v>
      </c>
      <c r="AC15" s="48"/>
      <c r="AD15" s="23" t="s">
        <v>81</v>
      </c>
    </row>
    <row r="16" spans="2:31" ht="21.75" customHeight="1" x14ac:dyDescent="0.25">
      <c r="B16" s="374" t="s">
        <v>3</v>
      </c>
      <c r="C16" s="391">
        <v>0.25</v>
      </c>
      <c r="D16" s="17" t="s">
        <v>7</v>
      </c>
      <c r="E16" s="64" t="s">
        <v>25</v>
      </c>
      <c r="F16" s="65">
        <v>0.6</v>
      </c>
      <c r="G16" s="386" t="s">
        <v>107</v>
      </c>
      <c r="H16" s="387"/>
      <c r="I16" s="66" t="s">
        <v>82</v>
      </c>
      <c r="J16" s="67">
        <v>1</v>
      </c>
      <c r="K16" s="68">
        <f>C16*F16*J16</f>
        <v>0.15</v>
      </c>
      <c r="L16" s="69">
        <v>10500</v>
      </c>
      <c r="M16" s="70">
        <v>9998.1689815629397</v>
      </c>
      <c r="N16" s="70">
        <v>8077</v>
      </c>
      <c r="O16" s="71">
        <f>AVERAGE(P16:AA16)</f>
        <v>8932.678781338187</v>
      </c>
      <c r="P16" s="26">
        <v>9628.1763864899822</v>
      </c>
      <c r="Q16" s="26">
        <v>8519</v>
      </c>
      <c r="R16" s="26">
        <v>7829</v>
      </c>
      <c r="S16" s="26">
        <v>8913</v>
      </c>
      <c r="T16" s="26">
        <v>9015</v>
      </c>
      <c r="U16" s="26">
        <v>11254.864443551707</v>
      </c>
      <c r="V16" s="26">
        <v>8291</v>
      </c>
      <c r="W16" s="26">
        <v>8521.4647470881555</v>
      </c>
      <c r="X16" s="26">
        <v>8541.9129256224223</v>
      </c>
      <c r="Y16" s="26">
        <v>8813.3693106295977</v>
      </c>
      <c r="Z16" s="26"/>
      <c r="AA16" s="26"/>
      <c r="AB16" s="58">
        <v>8082</v>
      </c>
      <c r="AC16" s="53"/>
      <c r="AD16" s="87" t="s">
        <v>83</v>
      </c>
      <c r="AE16" s="8"/>
    </row>
    <row r="17" spans="2:34" ht="21.75" customHeight="1" x14ac:dyDescent="0.25">
      <c r="B17" s="375"/>
      <c r="C17" s="392"/>
      <c r="D17" s="380" t="s">
        <v>11</v>
      </c>
      <c r="E17" s="382" t="s">
        <v>26</v>
      </c>
      <c r="F17" s="384">
        <v>0.4</v>
      </c>
      <c r="G17" s="386" t="s">
        <v>84</v>
      </c>
      <c r="H17" s="387"/>
      <c r="I17" s="66" t="s">
        <v>10</v>
      </c>
      <c r="J17" s="67">
        <v>0.4</v>
      </c>
      <c r="K17" s="68">
        <f>C16*F17*J17</f>
        <v>4.0000000000000008E-2</v>
      </c>
      <c r="L17" s="69">
        <v>1</v>
      </c>
      <c r="M17" s="72">
        <v>3.52</v>
      </c>
      <c r="N17" s="69">
        <v>2.5</v>
      </c>
      <c r="O17" s="73">
        <f t="shared" ref="O17:O39" si="0">AVERAGE(P17:AA17)</f>
        <v>7.596000000000001</v>
      </c>
      <c r="P17" s="27">
        <v>8.43</v>
      </c>
      <c r="Q17" s="27">
        <v>4.68</v>
      </c>
      <c r="R17" s="27">
        <v>5.28</v>
      </c>
      <c r="S17" s="27">
        <v>7.79</v>
      </c>
      <c r="T17" s="27">
        <v>9.1300000000000008</v>
      </c>
      <c r="U17" s="27">
        <v>11.51</v>
      </c>
      <c r="V17" s="27">
        <v>5.13</v>
      </c>
      <c r="W17" s="27">
        <v>9.51</v>
      </c>
      <c r="X17" s="27">
        <v>7.24</v>
      </c>
      <c r="Y17" s="27">
        <v>7.26</v>
      </c>
      <c r="Z17" s="27"/>
      <c r="AA17" s="27"/>
      <c r="AB17" s="59">
        <v>5</v>
      </c>
      <c r="AC17" s="49"/>
      <c r="AD17" s="87" t="s">
        <v>83</v>
      </c>
    </row>
    <row r="18" spans="2:34" ht="21.75" customHeight="1" x14ac:dyDescent="0.25">
      <c r="B18" s="376"/>
      <c r="C18" s="396"/>
      <c r="D18" s="381"/>
      <c r="E18" s="383"/>
      <c r="F18" s="385"/>
      <c r="G18" s="386" t="s">
        <v>76</v>
      </c>
      <c r="H18" s="387"/>
      <c r="I18" s="74" t="s">
        <v>85</v>
      </c>
      <c r="J18" s="67">
        <v>0.6</v>
      </c>
      <c r="K18" s="68">
        <f>C16*F17*J18</f>
        <v>0.06</v>
      </c>
      <c r="L18" s="69">
        <v>10.1</v>
      </c>
      <c r="M18" s="73">
        <v>13.107165996593624</v>
      </c>
      <c r="N18" s="75">
        <v>8.5</v>
      </c>
      <c r="O18" s="73">
        <f t="shared" si="0"/>
        <v>9.1410038517292183</v>
      </c>
      <c r="P18" s="29">
        <v>8.6999999999999993</v>
      </c>
      <c r="Q18" s="29">
        <v>8.133084549038994</v>
      </c>
      <c r="R18" s="29">
        <v>10.33</v>
      </c>
      <c r="S18" s="29">
        <v>9.56</v>
      </c>
      <c r="T18" s="29">
        <v>9.2200000000000006</v>
      </c>
      <c r="U18" s="29">
        <v>6.64</v>
      </c>
      <c r="V18" s="29">
        <v>10.94</v>
      </c>
      <c r="W18" s="29">
        <v>8.4756148609514703</v>
      </c>
      <c r="X18" s="29">
        <v>8.9832134121593707</v>
      </c>
      <c r="Y18" s="29">
        <v>10.42812569514234</v>
      </c>
      <c r="Z18" s="29"/>
      <c r="AA18" s="27"/>
      <c r="AB18" s="69">
        <v>9.5</v>
      </c>
      <c r="AC18" s="54"/>
      <c r="AD18" s="87"/>
    </row>
    <row r="19" spans="2:34" ht="24" customHeight="1" x14ac:dyDescent="0.25">
      <c r="B19" s="374" t="s">
        <v>6</v>
      </c>
      <c r="C19" s="391">
        <v>0.25</v>
      </c>
      <c r="D19" s="16" t="s">
        <v>8</v>
      </c>
      <c r="E19" s="76" t="s">
        <v>59</v>
      </c>
      <c r="F19" s="77">
        <v>0.6</v>
      </c>
      <c r="G19" s="386" t="s">
        <v>80</v>
      </c>
      <c r="H19" s="387"/>
      <c r="I19" s="66" t="s">
        <v>10</v>
      </c>
      <c r="J19" s="67">
        <v>1</v>
      </c>
      <c r="K19" s="68">
        <f>C19*F19*J19</f>
        <v>0.15</v>
      </c>
      <c r="L19" s="69">
        <v>80</v>
      </c>
      <c r="M19" s="71">
        <v>68.681055584171531</v>
      </c>
      <c r="N19" s="70">
        <v>87.5</v>
      </c>
      <c r="O19" s="71">
        <f t="shared" ref="O19:O24" si="1">AVERAGE(P19:AA19)</f>
        <v>71.239397194536735</v>
      </c>
      <c r="P19" s="26">
        <v>60.317460317460316</v>
      </c>
      <c r="Q19" s="26">
        <v>85</v>
      </c>
      <c r="R19" s="26">
        <v>77</v>
      </c>
      <c r="S19" s="26">
        <v>78</v>
      </c>
      <c r="T19" s="26">
        <v>58.48</v>
      </c>
      <c r="U19" s="26">
        <v>55</v>
      </c>
      <c r="V19" s="26">
        <v>65</v>
      </c>
      <c r="W19" s="26">
        <v>80.55</v>
      </c>
      <c r="X19" s="26">
        <v>77</v>
      </c>
      <c r="Y19" s="26">
        <v>76.04651162790698</v>
      </c>
      <c r="Z19" s="27"/>
      <c r="AA19" s="27"/>
      <c r="AB19" s="59">
        <v>80</v>
      </c>
      <c r="AC19" s="49"/>
      <c r="AD19" s="87" t="s">
        <v>86</v>
      </c>
    </row>
    <row r="20" spans="2:34" ht="21.75" customHeight="1" x14ac:dyDescent="0.25">
      <c r="B20" s="375"/>
      <c r="C20" s="392"/>
      <c r="D20" s="380" t="s">
        <v>12</v>
      </c>
      <c r="E20" s="382" t="s">
        <v>24</v>
      </c>
      <c r="F20" s="393">
        <v>0.4</v>
      </c>
      <c r="G20" s="386" t="s">
        <v>87</v>
      </c>
      <c r="H20" s="387"/>
      <c r="I20" s="66" t="s">
        <v>88</v>
      </c>
      <c r="J20" s="67">
        <v>0.5</v>
      </c>
      <c r="K20" s="68">
        <f>C19*F20*J20</f>
        <v>0.05</v>
      </c>
      <c r="L20" s="69">
        <v>40</v>
      </c>
      <c r="M20" s="70">
        <v>3.016518638056418</v>
      </c>
      <c r="N20" s="70">
        <v>1</v>
      </c>
      <c r="O20" s="73">
        <f t="shared" si="1"/>
        <v>1.2</v>
      </c>
      <c r="P20" s="26">
        <v>0</v>
      </c>
      <c r="Q20" s="26">
        <v>0</v>
      </c>
      <c r="R20" s="26">
        <v>0</v>
      </c>
      <c r="S20" s="26">
        <v>0</v>
      </c>
      <c r="T20" s="26">
        <v>0</v>
      </c>
      <c r="U20" s="26">
        <v>0</v>
      </c>
      <c r="V20" s="26">
        <v>0</v>
      </c>
      <c r="W20" s="26">
        <v>0</v>
      </c>
      <c r="X20" s="26">
        <v>12</v>
      </c>
      <c r="Y20" s="26">
        <v>0</v>
      </c>
      <c r="Z20" s="31"/>
      <c r="AA20" s="27"/>
      <c r="AB20" s="60">
        <v>3.4</v>
      </c>
      <c r="AC20" s="54"/>
      <c r="AD20" s="87" t="s">
        <v>89</v>
      </c>
    </row>
    <row r="21" spans="2:34" ht="23.25" customHeight="1" x14ac:dyDescent="0.25">
      <c r="B21" s="375"/>
      <c r="C21" s="392"/>
      <c r="D21" s="388"/>
      <c r="E21" s="389"/>
      <c r="F21" s="394"/>
      <c r="G21" s="395" t="s">
        <v>90</v>
      </c>
      <c r="H21" s="78" t="s">
        <v>91</v>
      </c>
      <c r="I21" s="353" t="s">
        <v>88</v>
      </c>
      <c r="J21" s="355">
        <v>0.5</v>
      </c>
      <c r="K21" s="357">
        <f>C19*F20*J21</f>
        <v>0.05</v>
      </c>
      <c r="L21" s="69">
        <v>1250</v>
      </c>
      <c r="M21" s="71">
        <v>1355.1666666666667</v>
      </c>
      <c r="N21" s="70">
        <v>1250</v>
      </c>
      <c r="O21" s="70">
        <f t="shared" si="1"/>
        <v>960.56394300345323</v>
      </c>
      <c r="P21" s="26">
        <v>1046.9877992147592</v>
      </c>
      <c r="Q21" s="26">
        <v>346.27673807312738</v>
      </c>
      <c r="R21" s="26">
        <v>954.08274646463838</v>
      </c>
      <c r="S21" s="26">
        <v>1477.9805941983</v>
      </c>
      <c r="T21" s="26">
        <v>2350.0507397318806</v>
      </c>
      <c r="U21" s="26">
        <v>311.58247947750016</v>
      </c>
      <c r="V21" s="26">
        <v>867.93835708912763</v>
      </c>
      <c r="W21" s="26">
        <v>1210.7399757852004</v>
      </c>
      <c r="X21" s="26">
        <v>348</v>
      </c>
      <c r="Y21" s="27">
        <v>692</v>
      </c>
      <c r="Z21" s="27"/>
      <c r="AA21" s="27"/>
      <c r="AB21" s="60">
        <v>1000</v>
      </c>
      <c r="AC21" s="54"/>
      <c r="AD21" s="87" t="s">
        <v>89</v>
      </c>
    </row>
    <row r="22" spans="2:34" ht="23.25" customHeight="1" x14ac:dyDescent="0.25">
      <c r="B22" s="375"/>
      <c r="C22" s="392"/>
      <c r="D22" s="388"/>
      <c r="E22" s="389"/>
      <c r="F22" s="394"/>
      <c r="G22" s="395"/>
      <c r="H22" s="78" t="s">
        <v>92</v>
      </c>
      <c r="I22" s="354"/>
      <c r="J22" s="356"/>
      <c r="K22" s="358"/>
      <c r="L22" s="79">
        <v>450</v>
      </c>
      <c r="M22" s="70">
        <v>258.66666666666669</v>
      </c>
      <c r="N22" s="70">
        <v>400</v>
      </c>
      <c r="O22" s="71">
        <f t="shared" si="1"/>
        <v>595.95530983982189</v>
      </c>
      <c r="P22" s="26">
        <v>538.91023776352245</v>
      </c>
      <c r="Q22" s="26">
        <v>282.96911777946417</v>
      </c>
      <c r="R22" s="26">
        <v>1367.4551375004628</v>
      </c>
      <c r="S22" s="26">
        <v>717.85123197894302</v>
      </c>
      <c r="T22" s="26">
        <v>626.67010295294551</v>
      </c>
      <c r="U22" s="26">
        <v>1299.6467501502411</v>
      </c>
      <c r="V22" s="26">
        <v>441.17378331318901</v>
      </c>
      <c r="W22" s="26">
        <v>382.87673695945102</v>
      </c>
      <c r="X22" s="26">
        <v>151</v>
      </c>
      <c r="Y22" s="27">
        <v>151</v>
      </c>
      <c r="Z22" s="27"/>
      <c r="AA22" s="27"/>
      <c r="AB22" s="60">
        <v>500</v>
      </c>
      <c r="AC22" s="54"/>
      <c r="AD22" s="87" t="s">
        <v>89</v>
      </c>
    </row>
    <row r="23" spans="2:34" ht="22.5" customHeight="1" x14ac:dyDescent="0.25">
      <c r="B23" s="374" t="s">
        <v>20</v>
      </c>
      <c r="C23" s="391">
        <v>0.35</v>
      </c>
      <c r="D23" s="380" t="s">
        <v>13</v>
      </c>
      <c r="E23" s="382" t="s">
        <v>28</v>
      </c>
      <c r="F23" s="384">
        <v>0.2</v>
      </c>
      <c r="G23" s="386" t="s">
        <v>51</v>
      </c>
      <c r="H23" s="387"/>
      <c r="I23" s="74" t="s">
        <v>60</v>
      </c>
      <c r="J23" s="67">
        <v>0.6</v>
      </c>
      <c r="K23" s="68">
        <f>C23*F23*J23</f>
        <v>4.1999999999999996E-2</v>
      </c>
      <c r="L23" s="69">
        <v>31.9</v>
      </c>
      <c r="M23" s="73">
        <v>26.579885667532881</v>
      </c>
      <c r="N23" s="75">
        <v>26.78</v>
      </c>
      <c r="O23" s="75">
        <f t="shared" si="1"/>
        <v>28.380093003333929</v>
      </c>
      <c r="P23" s="29">
        <v>23.725211505032835</v>
      </c>
      <c r="Q23" s="29">
        <v>29.678075251057901</v>
      </c>
      <c r="R23" s="29">
        <v>30.41</v>
      </c>
      <c r="S23" s="29">
        <v>27.25</v>
      </c>
      <c r="T23" s="29">
        <v>30.34</v>
      </c>
      <c r="U23" s="29">
        <v>27.5</v>
      </c>
      <c r="V23" s="29">
        <v>29.624953267005498</v>
      </c>
      <c r="W23" s="29">
        <v>28.486530309293801</v>
      </c>
      <c r="X23" s="29">
        <v>28.236159700949269</v>
      </c>
      <c r="Y23" s="29">
        <v>28.55</v>
      </c>
      <c r="Z23" s="27"/>
      <c r="AA23" s="27"/>
      <c r="AB23" s="69">
        <v>27.084729726405733</v>
      </c>
      <c r="AC23" s="54"/>
      <c r="AD23" s="88"/>
    </row>
    <row r="24" spans="2:34" ht="22.5" customHeight="1" x14ac:dyDescent="0.25">
      <c r="B24" s="375"/>
      <c r="C24" s="392"/>
      <c r="D24" s="388"/>
      <c r="E24" s="389"/>
      <c r="F24" s="390"/>
      <c r="G24" s="386" t="s">
        <v>93</v>
      </c>
      <c r="H24" s="387"/>
      <c r="I24" s="66" t="s">
        <v>10</v>
      </c>
      <c r="J24" s="67">
        <v>0.2</v>
      </c>
      <c r="K24" s="68">
        <f>J24*F23*C23</f>
        <v>1.4000000000000002E-2</v>
      </c>
      <c r="L24" s="69">
        <v>85</v>
      </c>
      <c r="M24" s="70">
        <v>85.76166666666667</v>
      </c>
      <c r="N24" s="70">
        <v>87.5</v>
      </c>
      <c r="O24" s="73">
        <f t="shared" si="1"/>
        <v>75.426999999999992</v>
      </c>
      <c r="P24" s="29">
        <v>78.349999999999994</v>
      </c>
      <c r="Q24" s="29">
        <v>74.36</v>
      </c>
      <c r="R24" s="29">
        <v>75.75</v>
      </c>
      <c r="S24" s="29">
        <v>74.959999999999994</v>
      </c>
      <c r="T24" s="29">
        <v>73.16</v>
      </c>
      <c r="U24" s="29">
        <v>70.87</v>
      </c>
      <c r="V24" s="29">
        <v>75.709999999999994</v>
      </c>
      <c r="W24" s="29">
        <v>78.38</v>
      </c>
      <c r="X24" s="29">
        <v>77.59</v>
      </c>
      <c r="Y24" s="27">
        <v>75.14</v>
      </c>
      <c r="Z24" s="27"/>
      <c r="AA24" s="27"/>
      <c r="AB24" s="70">
        <v>85</v>
      </c>
      <c r="AC24" s="55"/>
      <c r="AD24" s="88"/>
    </row>
    <row r="25" spans="2:34" ht="22.5" customHeight="1" x14ac:dyDescent="0.25">
      <c r="B25" s="375"/>
      <c r="C25" s="388"/>
      <c r="D25" s="388"/>
      <c r="E25" s="389"/>
      <c r="F25" s="390"/>
      <c r="G25" s="386" t="s">
        <v>29</v>
      </c>
      <c r="H25" s="387"/>
      <c r="I25" s="66" t="s">
        <v>10</v>
      </c>
      <c r="J25" s="67">
        <v>0.2</v>
      </c>
      <c r="K25" s="68">
        <f>C23*F23*J25</f>
        <v>1.3999999999999999E-2</v>
      </c>
      <c r="L25" s="69">
        <v>73.25</v>
      </c>
      <c r="M25" s="80">
        <v>65.3</v>
      </c>
      <c r="N25" s="81">
        <v>70</v>
      </c>
      <c r="O25" s="71">
        <f t="shared" si="0"/>
        <v>58.277999999999999</v>
      </c>
      <c r="P25" s="32">
        <v>54.18</v>
      </c>
      <c r="Q25" s="32">
        <v>59.26</v>
      </c>
      <c r="R25" s="32">
        <v>61.56</v>
      </c>
      <c r="S25" s="32">
        <v>58.78</v>
      </c>
      <c r="T25" s="32">
        <v>57</v>
      </c>
      <c r="U25" s="32">
        <v>56</v>
      </c>
      <c r="V25" s="32">
        <v>57</v>
      </c>
      <c r="W25" s="32">
        <v>59</v>
      </c>
      <c r="X25" s="32">
        <v>60</v>
      </c>
      <c r="Y25" s="28">
        <v>60</v>
      </c>
      <c r="Z25" s="30"/>
      <c r="AA25" s="30"/>
      <c r="AB25" s="93">
        <v>85</v>
      </c>
      <c r="AC25" s="56"/>
      <c r="AD25" s="88"/>
    </row>
    <row r="26" spans="2:34" ht="22.5" customHeight="1" x14ac:dyDescent="0.25">
      <c r="B26" s="375"/>
      <c r="C26" s="388"/>
      <c r="D26" s="380" t="s">
        <v>14</v>
      </c>
      <c r="E26" s="382" t="s">
        <v>31</v>
      </c>
      <c r="F26" s="384">
        <v>0.15</v>
      </c>
      <c r="G26" s="386" t="s">
        <v>66</v>
      </c>
      <c r="H26" s="387"/>
      <c r="I26" s="66" t="s">
        <v>10</v>
      </c>
      <c r="J26" s="67">
        <v>0.6</v>
      </c>
      <c r="K26" s="68">
        <f>C23*F26*J26</f>
        <v>3.15E-2</v>
      </c>
      <c r="L26" s="69">
        <v>95</v>
      </c>
      <c r="M26" s="70">
        <v>97.538150437472481</v>
      </c>
      <c r="N26" s="70">
        <v>95</v>
      </c>
      <c r="O26" s="70">
        <f t="shared" si="0"/>
        <v>97.312746729243798</v>
      </c>
      <c r="P26" s="26">
        <v>91.376616015375433</v>
      </c>
      <c r="Q26" s="26">
        <v>97.660045371002255</v>
      </c>
      <c r="R26" s="26">
        <v>99.6</v>
      </c>
      <c r="S26" s="26">
        <v>97.490805906060402</v>
      </c>
      <c r="T26" s="26">
        <v>96.8</v>
      </c>
      <c r="U26" s="26">
        <v>96.8</v>
      </c>
      <c r="V26" s="26">
        <v>95.97</v>
      </c>
      <c r="W26" s="26">
        <v>101.46</v>
      </c>
      <c r="X26" s="26">
        <v>99.54</v>
      </c>
      <c r="Y26" s="26">
        <v>96.43</v>
      </c>
      <c r="Z26" s="27"/>
      <c r="AA26" s="27"/>
      <c r="AB26" s="91">
        <v>95</v>
      </c>
      <c r="AC26" s="49"/>
      <c r="AD26" s="88"/>
    </row>
    <row r="27" spans="2:34" ht="22.5" customHeight="1" x14ac:dyDescent="0.25">
      <c r="B27" s="375"/>
      <c r="C27" s="388"/>
      <c r="D27" s="381"/>
      <c r="E27" s="383"/>
      <c r="F27" s="385"/>
      <c r="G27" s="386" t="s">
        <v>58</v>
      </c>
      <c r="H27" s="387"/>
      <c r="I27" s="66" t="s">
        <v>10</v>
      </c>
      <c r="J27" s="67">
        <v>0.4</v>
      </c>
      <c r="K27" s="68">
        <v>2.1000000000000001E-2</v>
      </c>
      <c r="L27" s="69">
        <v>5</v>
      </c>
      <c r="M27" s="69">
        <v>4.3</v>
      </c>
      <c r="N27" s="69">
        <v>3.7</v>
      </c>
      <c r="O27" s="82">
        <f t="shared" si="0"/>
        <v>4.6829999999999998</v>
      </c>
      <c r="P27" s="26">
        <v>5.0999999999999996</v>
      </c>
      <c r="Q27" s="26">
        <v>2.82</v>
      </c>
      <c r="R27" s="26">
        <v>3.4</v>
      </c>
      <c r="S27" s="26">
        <v>4.04</v>
      </c>
      <c r="T27" s="26">
        <v>6.69</v>
      </c>
      <c r="U27" s="26">
        <v>5.87</v>
      </c>
      <c r="V27" s="26">
        <v>5.55</v>
      </c>
      <c r="W27" s="26">
        <v>5.47</v>
      </c>
      <c r="X27" s="33">
        <v>4.2</v>
      </c>
      <c r="Y27" s="26">
        <v>3.69</v>
      </c>
      <c r="Z27" s="27"/>
      <c r="AA27" s="27"/>
      <c r="AB27" s="91">
        <v>3.7</v>
      </c>
      <c r="AC27" s="49"/>
      <c r="AD27" s="88"/>
    </row>
    <row r="28" spans="2:34" ht="22.5" customHeight="1" x14ac:dyDescent="0.25">
      <c r="B28" s="375"/>
      <c r="C28" s="388"/>
      <c r="D28" s="380" t="s">
        <v>15</v>
      </c>
      <c r="E28" s="382" t="s">
        <v>37</v>
      </c>
      <c r="F28" s="384">
        <v>0.15</v>
      </c>
      <c r="G28" s="386" t="s">
        <v>21</v>
      </c>
      <c r="H28" s="387"/>
      <c r="I28" s="66" t="s">
        <v>53</v>
      </c>
      <c r="J28" s="67">
        <v>0.3</v>
      </c>
      <c r="K28" s="68">
        <f>C23*F28*J28</f>
        <v>1.575E-2</v>
      </c>
      <c r="L28" s="69">
        <v>8.02</v>
      </c>
      <c r="M28" s="75">
        <v>5.3036408035852958</v>
      </c>
      <c r="N28" s="70">
        <v>6</v>
      </c>
      <c r="O28" s="75">
        <f t="shared" si="0"/>
        <v>2.8810000000000007</v>
      </c>
      <c r="P28" s="29">
        <v>1.78</v>
      </c>
      <c r="Q28" s="29">
        <v>6.73</v>
      </c>
      <c r="R28" s="29">
        <v>6.28</v>
      </c>
      <c r="S28" s="29">
        <v>1.48</v>
      </c>
      <c r="T28" s="29">
        <v>1.6</v>
      </c>
      <c r="U28" s="29">
        <v>4.6500000000000004</v>
      </c>
      <c r="V28" s="29">
        <v>3.17</v>
      </c>
      <c r="W28" s="29">
        <v>0</v>
      </c>
      <c r="X28" s="29">
        <v>0</v>
      </c>
      <c r="Y28" s="27">
        <v>3.12</v>
      </c>
      <c r="Z28" s="27"/>
      <c r="AA28" s="27"/>
      <c r="AB28" s="94">
        <v>2.5</v>
      </c>
      <c r="AC28" s="53"/>
      <c r="AD28" s="88"/>
    </row>
    <row r="29" spans="2:34" ht="22.5" customHeight="1" x14ac:dyDescent="0.25">
      <c r="B29" s="375"/>
      <c r="C29" s="388"/>
      <c r="D29" s="388"/>
      <c r="E29" s="389"/>
      <c r="F29" s="390"/>
      <c r="G29" s="386" t="s">
        <v>30</v>
      </c>
      <c r="H29" s="387"/>
      <c r="I29" s="66" t="s">
        <v>10</v>
      </c>
      <c r="J29" s="67">
        <v>0.3</v>
      </c>
      <c r="K29" s="68">
        <f>C23*F28*J29</f>
        <v>1.575E-2</v>
      </c>
      <c r="L29" s="69">
        <v>12.36</v>
      </c>
      <c r="M29" s="75">
        <v>11.673687157741242</v>
      </c>
      <c r="N29" s="70">
        <v>10</v>
      </c>
      <c r="O29" s="75">
        <f t="shared" si="0"/>
        <v>3.7749999999999999</v>
      </c>
      <c r="P29" s="29">
        <v>0</v>
      </c>
      <c r="Q29" s="29">
        <v>1.68</v>
      </c>
      <c r="R29" s="29">
        <v>28.27</v>
      </c>
      <c r="S29" s="29">
        <v>0</v>
      </c>
      <c r="T29" s="29">
        <v>0</v>
      </c>
      <c r="U29" s="29">
        <v>0</v>
      </c>
      <c r="V29" s="29">
        <v>0</v>
      </c>
      <c r="W29" s="29">
        <v>0</v>
      </c>
      <c r="X29" s="29">
        <v>0</v>
      </c>
      <c r="Y29" s="27">
        <v>7.8</v>
      </c>
      <c r="Z29" s="27"/>
      <c r="AA29" s="27"/>
      <c r="AB29" s="91">
        <v>3</v>
      </c>
      <c r="AC29" s="49"/>
      <c r="AD29" s="88"/>
    </row>
    <row r="30" spans="2:34" ht="22.5" customHeight="1" x14ac:dyDescent="0.25">
      <c r="B30" s="375"/>
      <c r="C30" s="388"/>
      <c r="D30" s="388"/>
      <c r="E30" s="389"/>
      <c r="F30" s="390"/>
      <c r="G30" s="386" t="s">
        <v>94</v>
      </c>
      <c r="H30" s="387"/>
      <c r="I30" s="66" t="s">
        <v>10</v>
      </c>
      <c r="J30" s="67">
        <v>0.4</v>
      </c>
      <c r="K30" s="68">
        <f>$C$23*$F$28*J30</f>
        <v>2.1000000000000001E-2</v>
      </c>
      <c r="L30" s="69">
        <v>0.42</v>
      </c>
      <c r="M30" s="75">
        <v>8.3333333333333329E-2</v>
      </c>
      <c r="N30" s="70">
        <v>0</v>
      </c>
      <c r="O30" s="73">
        <f t="shared" si="0"/>
        <v>0.3</v>
      </c>
      <c r="P30" s="27">
        <v>0</v>
      </c>
      <c r="Q30" s="27">
        <v>1</v>
      </c>
      <c r="R30" s="27">
        <v>0</v>
      </c>
      <c r="S30" s="27">
        <v>0</v>
      </c>
      <c r="T30" s="27">
        <v>1</v>
      </c>
      <c r="U30" s="27">
        <v>0</v>
      </c>
      <c r="V30" s="27">
        <v>1</v>
      </c>
      <c r="W30" s="27">
        <v>0</v>
      </c>
      <c r="X30" s="27">
        <v>0</v>
      </c>
      <c r="Y30" s="27">
        <v>0</v>
      </c>
      <c r="Z30" s="27"/>
      <c r="AA30" s="27"/>
      <c r="AB30" s="91">
        <v>0</v>
      </c>
      <c r="AC30" s="49"/>
      <c r="AD30" s="88"/>
    </row>
    <row r="31" spans="2:34" ht="24.75" customHeight="1" x14ac:dyDescent="0.25">
      <c r="B31" s="375"/>
      <c r="C31" s="388"/>
      <c r="D31" s="16" t="s">
        <v>56</v>
      </c>
      <c r="E31" s="76" t="s">
        <v>95</v>
      </c>
      <c r="F31" s="83">
        <v>0.15</v>
      </c>
      <c r="G31" s="386" t="s">
        <v>96</v>
      </c>
      <c r="H31" s="387"/>
      <c r="I31" s="66" t="s">
        <v>10</v>
      </c>
      <c r="J31" s="67">
        <v>1</v>
      </c>
      <c r="K31" s="68">
        <f>J31*F31*C23</f>
        <v>5.2499999999999998E-2</v>
      </c>
      <c r="L31" s="69">
        <v>1.1499999999999999</v>
      </c>
      <c r="M31" s="73">
        <v>1.5036048244307025</v>
      </c>
      <c r="N31" s="75">
        <v>0.9</v>
      </c>
      <c r="O31" s="75">
        <f t="shared" si="0"/>
        <v>0.84196596546414637</v>
      </c>
      <c r="P31" s="29">
        <v>0.83</v>
      </c>
      <c r="Q31" s="29">
        <v>0.74190572989855874</v>
      </c>
      <c r="R31" s="29">
        <v>0.81</v>
      </c>
      <c r="S31" s="29">
        <v>0.84</v>
      </c>
      <c r="T31" s="29">
        <v>0.83</v>
      </c>
      <c r="U31" s="29">
        <v>1.04</v>
      </c>
      <c r="V31" s="29">
        <v>0.81</v>
      </c>
      <c r="W31" s="29">
        <v>0.83</v>
      </c>
      <c r="X31" s="29">
        <v>0.84</v>
      </c>
      <c r="Y31" s="29">
        <v>0.84775392474290467</v>
      </c>
      <c r="Z31" s="29"/>
      <c r="AA31" s="29"/>
      <c r="AB31" s="75">
        <v>0.8</v>
      </c>
      <c r="AC31" s="55"/>
      <c r="AD31" s="88"/>
    </row>
    <row r="32" spans="2:34" ht="24.75" customHeight="1" x14ac:dyDescent="0.25">
      <c r="B32" s="375"/>
      <c r="C32" s="388"/>
      <c r="D32" s="16" t="s">
        <v>16</v>
      </c>
      <c r="E32" s="76" t="s">
        <v>33</v>
      </c>
      <c r="F32" s="83">
        <v>0.2</v>
      </c>
      <c r="G32" s="386" t="s">
        <v>97</v>
      </c>
      <c r="H32" s="387"/>
      <c r="I32" s="66" t="s">
        <v>10</v>
      </c>
      <c r="J32" s="67">
        <v>1</v>
      </c>
      <c r="K32" s="68">
        <f>J32*F32*C23</f>
        <v>6.9999999999999993E-2</v>
      </c>
      <c r="L32" s="69">
        <v>2.13</v>
      </c>
      <c r="M32" s="72">
        <v>2.82</v>
      </c>
      <c r="N32" s="69">
        <v>2.08</v>
      </c>
      <c r="O32" s="73">
        <f t="shared" si="0"/>
        <v>2.189489267175754</v>
      </c>
      <c r="P32" s="29">
        <v>2.71</v>
      </c>
      <c r="Q32" s="29">
        <v>2.11</v>
      </c>
      <c r="R32" s="29">
        <v>2.0699999999999998</v>
      </c>
      <c r="S32" s="29">
        <v>2.39</v>
      </c>
      <c r="T32" s="29">
        <v>2.1800000000000002</v>
      </c>
      <c r="U32" s="29">
        <v>2.35</v>
      </c>
      <c r="V32" s="29">
        <v>2.4300000000000002</v>
      </c>
      <c r="W32" s="29">
        <v>1.75</v>
      </c>
      <c r="X32" s="29">
        <v>1.86</v>
      </c>
      <c r="Y32" s="29">
        <v>2.0448926717575389</v>
      </c>
      <c r="Z32" s="29"/>
      <c r="AA32" s="27"/>
      <c r="AB32" s="75">
        <v>1.93</v>
      </c>
      <c r="AC32" s="55"/>
      <c r="AD32" s="88"/>
      <c r="AH32" s="18"/>
    </row>
    <row r="33" spans="2:30" ht="24.75" customHeight="1" x14ac:dyDescent="0.25">
      <c r="B33" s="375"/>
      <c r="C33" s="388"/>
      <c r="D33" s="17" t="s">
        <v>9</v>
      </c>
      <c r="E33" s="64" t="s">
        <v>35</v>
      </c>
      <c r="F33" s="65">
        <v>0.15</v>
      </c>
      <c r="G33" s="386" t="s">
        <v>115</v>
      </c>
      <c r="H33" s="387"/>
      <c r="I33" s="66" t="s">
        <v>10</v>
      </c>
      <c r="J33" s="12">
        <v>1</v>
      </c>
      <c r="K33" s="68">
        <f>C23*F33*J33</f>
        <v>5.2499999999999998E-2</v>
      </c>
      <c r="L33" s="69">
        <v>10</v>
      </c>
      <c r="M33" s="73">
        <v>14.615622907305656</v>
      </c>
      <c r="N33" s="75">
        <v>10.6</v>
      </c>
      <c r="O33" s="73">
        <f t="shared" si="0"/>
        <v>18.385375367432466</v>
      </c>
      <c r="P33" s="29">
        <v>15.45</v>
      </c>
      <c r="Q33" s="29">
        <v>13.48</v>
      </c>
      <c r="R33" s="29">
        <v>15.8</v>
      </c>
      <c r="S33" s="29">
        <v>20.260000000000002</v>
      </c>
      <c r="T33" s="29">
        <v>22.81</v>
      </c>
      <c r="U33" s="29">
        <v>18.45</v>
      </c>
      <c r="V33" s="29">
        <v>17.566261188071838</v>
      </c>
      <c r="W33" s="29">
        <v>16.597492486252818</v>
      </c>
      <c r="X33" s="29">
        <v>19.239999999999998</v>
      </c>
      <c r="Y33" s="29">
        <v>24.2</v>
      </c>
      <c r="Z33" s="27"/>
      <c r="AA33" s="27"/>
      <c r="AB33" s="75">
        <v>10.6</v>
      </c>
      <c r="AC33" s="49"/>
      <c r="AD33" s="88"/>
    </row>
    <row r="34" spans="2:30" ht="36" customHeight="1" x14ac:dyDescent="0.25">
      <c r="B34" s="374" t="s">
        <v>23</v>
      </c>
      <c r="C34" s="377">
        <v>0.15</v>
      </c>
      <c r="D34" s="17" t="s">
        <v>57</v>
      </c>
      <c r="E34" s="64" t="s">
        <v>79</v>
      </c>
      <c r="F34" s="65">
        <v>0.2</v>
      </c>
      <c r="G34" s="378" t="s">
        <v>98</v>
      </c>
      <c r="H34" s="379"/>
      <c r="I34" s="84" t="s">
        <v>10</v>
      </c>
      <c r="J34" s="97">
        <v>1</v>
      </c>
      <c r="K34" s="96">
        <f>J34*F34*C34</f>
        <v>0.03</v>
      </c>
      <c r="L34" s="85">
        <v>0.06</v>
      </c>
      <c r="M34" s="85">
        <v>0</v>
      </c>
      <c r="N34" s="85">
        <v>0.06</v>
      </c>
      <c r="O34" s="75">
        <f t="shared" si="0"/>
        <v>0</v>
      </c>
      <c r="P34" s="42">
        <v>0</v>
      </c>
      <c r="Q34" s="42">
        <v>0</v>
      </c>
      <c r="R34" s="42">
        <v>0</v>
      </c>
      <c r="S34" s="42">
        <v>0</v>
      </c>
      <c r="T34" s="42">
        <v>0</v>
      </c>
      <c r="U34" s="42">
        <v>0</v>
      </c>
      <c r="V34" s="42">
        <v>0</v>
      </c>
      <c r="W34" s="42">
        <v>0</v>
      </c>
      <c r="X34" s="42">
        <v>0</v>
      </c>
      <c r="Y34" s="42">
        <v>0</v>
      </c>
      <c r="Z34" s="34"/>
      <c r="AA34" s="34"/>
      <c r="AB34" s="61">
        <v>0.06</v>
      </c>
      <c r="AC34" s="49"/>
      <c r="AD34" s="89" t="s">
        <v>99</v>
      </c>
    </row>
    <row r="35" spans="2:30" ht="24" customHeight="1" x14ac:dyDescent="0.25">
      <c r="B35" s="375"/>
      <c r="C35" s="377"/>
      <c r="D35" s="380" t="s">
        <v>22</v>
      </c>
      <c r="E35" s="382" t="s">
        <v>47</v>
      </c>
      <c r="F35" s="384">
        <v>0.2</v>
      </c>
      <c r="G35" s="386" t="s">
        <v>100</v>
      </c>
      <c r="H35" s="387"/>
      <c r="I35" s="62" t="s">
        <v>77</v>
      </c>
      <c r="J35" s="12">
        <v>0.5</v>
      </c>
      <c r="K35" s="68">
        <f>J35*F35*C34</f>
        <v>1.4999999999999999E-2</v>
      </c>
      <c r="L35" s="69"/>
      <c r="M35" s="70"/>
      <c r="N35" s="70">
        <v>1</v>
      </c>
      <c r="O35" s="73">
        <f t="shared" si="0"/>
        <v>8.9508965423107323E-2</v>
      </c>
      <c r="P35" s="33">
        <v>8.1396643896643903E-2</v>
      </c>
      <c r="Q35" s="33">
        <v>0.12698618948618948</v>
      </c>
      <c r="R35" s="33">
        <v>0.10863051198579461</v>
      </c>
      <c r="S35" s="33">
        <v>0.13108708106559724</v>
      </c>
      <c r="T35" s="33">
        <v>6.1574348341232231E-2</v>
      </c>
      <c r="U35" s="33">
        <v>2.5014757969303424E-2</v>
      </c>
      <c r="V35" s="33">
        <v>0.11544161232957914</v>
      </c>
      <c r="W35" s="33">
        <v>7.6855123674911666E-2</v>
      </c>
      <c r="X35" s="33">
        <v>9.3264723117491941E-2</v>
      </c>
      <c r="Y35" s="33">
        <v>7.4838662364329719E-2</v>
      </c>
      <c r="Z35" s="27"/>
      <c r="AA35" s="27"/>
      <c r="AB35" s="59"/>
      <c r="AC35" s="49"/>
      <c r="AD35" s="89" t="s">
        <v>101</v>
      </c>
    </row>
    <row r="36" spans="2:30" ht="24" customHeight="1" x14ac:dyDescent="0.25">
      <c r="B36" s="375"/>
      <c r="C36" s="377"/>
      <c r="D36" s="381"/>
      <c r="E36" s="383"/>
      <c r="F36" s="385"/>
      <c r="G36" s="386" t="s">
        <v>102</v>
      </c>
      <c r="H36" s="387"/>
      <c r="I36" s="62" t="s">
        <v>10</v>
      </c>
      <c r="J36" s="12">
        <v>0.5</v>
      </c>
      <c r="K36" s="68">
        <f>J36*F35*C34</f>
        <v>1.4999999999999999E-2</v>
      </c>
      <c r="L36" s="69"/>
      <c r="M36" s="70"/>
      <c r="N36" s="70">
        <v>60</v>
      </c>
      <c r="O36" s="75">
        <f>+Y36</f>
        <v>97.18</v>
      </c>
      <c r="P36" s="33">
        <v>33</v>
      </c>
      <c r="Q36" s="33">
        <v>60.746003552397895</v>
      </c>
      <c r="R36" s="33">
        <v>76.05</v>
      </c>
      <c r="S36" s="33">
        <v>86.53</v>
      </c>
      <c r="T36" s="33">
        <v>86.59</v>
      </c>
      <c r="U36" s="33">
        <v>90.02</v>
      </c>
      <c r="V36" s="33">
        <v>90.57</v>
      </c>
      <c r="W36" s="33">
        <v>96.41</v>
      </c>
      <c r="X36" s="33">
        <v>96.66</v>
      </c>
      <c r="Y36" s="27">
        <v>97.18</v>
      </c>
      <c r="Z36" s="27"/>
      <c r="AA36" s="27"/>
      <c r="AB36" s="59"/>
      <c r="AC36" s="49"/>
      <c r="AD36" s="89" t="s">
        <v>101</v>
      </c>
    </row>
    <row r="37" spans="2:30" ht="24" customHeight="1" x14ac:dyDescent="0.25">
      <c r="B37" s="375"/>
      <c r="C37" s="377"/>
      <c r="D37" s="380" t="s">
        <v>17</v>
      </c>
      <c r="E37" s="382" t="s">
        <v>18</v>
      </c>
      <c r="F37" s="384">
        <v>0.3</v>
      </c>
      <c r="G37" s="386" t="s">
        <v>103</v>
      </c>
      <c r="H37" s="387"/>
      <c r="I37" s="62" t="s">
        <v>10</v>
      </c>
      <c r="J37" s="12">
        <v>0.3</v>
      </c>
      <c r="K37" s="68">
        <f>J37*F37*C34</f>
        <v>1.35E-2</v>
      </c>
      <c r="L37" s="69">
        <v>90</v>
      </c>
      <c r="M37" s="70">
        <v>90</v>
      </c>
      <c r="N37" s="70">
        <v>90</v>
      </c>
      <c r="O37" s="70">
        <v>92.745999999999995</v>
      </c>
      <c r="P37" s="29"/>
      <c r="Q37" s="29"/>
      <c r="R37" s="29"/>
      <c r="S37" s="29"/>
      <c r="T37" s="29"/>
      <c r="U37" s="29"/>
      <c r="V37" s="29"/>
      <c r="W37" s="29"/>
      <c r="X37" s="29"/>
      <c r="Y37" s="29"/>
      <c r="Z37" s="27"/>
      <c r="AA37" s="27"/>
      <c r="AB37" s="59"/>
      <c r="AC37" s="49"/>
      <c r="AD37" s="87" t="s">
        <v>104</v>
      </c>
    </row>
    <row r="38" spans="2:30" ht="24" customHeight="1" x14ac:dyDescent="0.25">
      <c r="B38" s="375"/>
      <c r="C38" s="377"/>
      <c r="D38" s="388"/>
      <c r="E38" s="389"/>
      <c r="F38" s="390"/>
      <c r="G38" s="386" t="s">
        <v>41</v>
      </c>
      <c r="H38" s="387"/>
      <c r="I38" s="62" t="s">
        <v>10</v>
      </c>
      <c r="J38" s="12">
        <v>0.35</v>
      </c>
      <c r="K38" s="68">
        <f>J38*F37*C34</f>
        <v>1.575E-2</v>
      </c>
      <c r="L38" s="69">
        <v>90</v>
      </c>
      <c r="M38" s="70">
        <v>95.953333333333333</v>
      </c>
      <c r="N38" s="70">
        <v>95</v>
      </c>
      <c r="O38" s="70">
        <f t="shared" si="0"/>
        <v>95.659000000000006</v>
      </c>
      <c r="P38" s="29">
        <v>92.59</v>
      </c>
      <c r="Q38" s="29">
        <v>96</v>
      </c>
      <c r="R38" s="29">
        <v>95</v>
      </c>
      <c r="S38" s="29">
        <v>97</v>
      </c>
      <c r="T38" s="29">
        <v>95</v>
      </c>
      <c r="U38" s="29">
        <v>97</v>
      </c>
      <c r="V38" s="29">
        <v>95</v>
      </c>
      <c r="W38" s="29">
        <v>95</v>
      </c>
      <c r="X38" s="29">
        <v>96</v>
      </c>
      <c r="Y38" s="29">
        <v>98</v>
      </c>
      <c r="Z38" s="29"/>
      <c r="AA38" s="27"/>
      <c r="AB38" s="91">
        <v>95</v>
      </c>
      <c r="AC38" s="49"/>
      <c r="AD38" s="88"/>
    </row>
    <row r="39" spans="2:30" ht="24" customHeight="1" x14ac:dyDescent="0.25">
      <c r="B39" s="375"/>
      <c r="C39" s="377"/>
      <c r="D39" s="381"/>
      <c r="E39" s="383"/>
      <c r="F39" s="385"/>
      <c r="G39" s="386" t="s">
        <v>55</v>
      </c>
      <c r="H39" s="387"/>
      <c r="I39" s="62" t="s">
        <v>10</v>
      </c>
      <c r="J39" s="12">
        <v>0.35</v>
      </c>
      <c r="K39" s="68">
        <f>J39*F37*C34</f>
        <v>1.575E-2</v>
      </c>
      <c r="L39" s="69">
        <v>85</v>
      </c>
      <c r="M39" s="71">
        <v>66.164999999999992</v>
      </c>
      <c r="N39" s="70">
        <v>66</v>
      </c>
      <c r="O39" s="70">
        <f t="shared" si="0"/>
        <v>88.5</v>
      </c>
      <c r="P39" s="27">
        <v>88</v>
      </c>
      <c r="Q39" s="27">
        <v>92</v>
      </c>
      <c r="R39" s="27">
        <v>81</v>
      </c>
      <c r="S39" s="27">
        <v>89</v>
      </c>
      <c r="T39" s="27">
        <v>88</v>
      </c>
      <c r="U39" s="27">
        <v>89</v>
      </c>
      <c r="V39" s="27">
        <v>87</v>
      </c>
      <c r="W39" s="27">
        <v>90</v>
      </c>
      <c r="X39" s="27">
        <v>91</v>
      </c>
      <c r="Y39" s="27">
        <v>90</v>
      </c>
      <c r="Z39" s="27"/>
      <c r="AA39" s="27"/>
      <c r="AB39" s="91">
        <v>90</v>
      </c>
      <c r="AC39" s="49"/>
      <c r="AD39" s="88"/>
    </row>
    <row r="40" spans="2:30" ht="33.75" customHeight="1" x14ac:dyDescent="0.25">
      <c r="B40" s="375"/>
      <c r="C40" s="377"/>
      <c r="D40" s="380" t="s">
        <v>78</v>
      </c>
      <c r="E40" s="382" t="s">
        <v>48</v>
      </c>
      <c r="F40" s="384">
        <v>0.3</v>
      </c>
      <c r="G40" s="386" t="s">
        <v>49</v>
      </c>
      <c r="H40" s="387"/>
      <c r="I40" s="86" t="s">
        <v>105</v>
      </c>
      <c r="J40" s="12">
        <v>0.3</v>
      </c>
      <c r="K40" s="68">
        <f>C34*F40*J40</f>
        <v>1.35E-2</v>
      </c>
      <c r="L40" s="69">
        <v>5</v>
      </c>
      <c r="M40" s="69">
        <v>5</v>
      </c>
      <c r="N40" s="69">
        <v>3</v>
      </c>
      <c r="O40" s="69">
        <f>AVERAGE(P40:AA40)</f>
        <v>5</v>
      </c>
      <c r="P40" s="27">
        <v>5</v>
      </c>
      <c r="Q40" s="27">
        <v>5</v>
      </c>
      <c r="R40" s="27">
        <v>5</v>
      </c>
      <c r="S40" s="27">
        <v>5</v>
      </c>
      <c r="T40" s="27">
        <v>5</v>
      </c>
      <c r="U40" s="27">
        <v>5</v>
      </c>
      <c r="V40" s="27">
        <v>5</v>
      </c>
      <c r="W40" s="27">
        <v>5</v>
      </c>
      <c r="X40" s="27">
        <v>5</v>
      </c>
      <c r="Y40" s="27">
        <v>5</v>
      </c>
      <c r="Z40" s="27"/>
      <c r="AA40" s="27"/>
      <c r="AB40" s="92">
        <v>5</v>
      </c>
      <c r="AC40" s="57"/>
      <c r="AD40" s="88"/>
    </row>
    <row r="41" spans="2:30" ht="37.5" customHeight="1" x14ac:dyDescent="0.25">
      <c r="B41" s="376"/>
      <c r="C41" s="377"/>
      <c r="D41" s="381"/>
      <c r="E41" s="383"/>
      <c r="F41" s="385"/>
      <c r="G41" s="386" t="s">
        <v>50</v>
      </c>
      <c r="H41" s="387"/>
      <c r="I41" s="86" t="s">
        <v>105</v>
      </c>
      <c r="J41" s="12">
        <v>0.7</v>
      </c>
      <c r="K41" s="68">
        <f>C34*F40*J41</f>
        <v>3.15E-2</v>
      </c>
      <c r="L41" s="69">
        <v>35</v>
      </c>
      <c r="M41" s="69">
        <v>35</v>
      </c>
      <c r="N41" s="69">
        <v>40</v>
      </c>
      <c r="O41" s="69">
        <f>X41</f>
        <v>40</v>
      </c>
      <c r="P41" s="27">
        <v>27</v>
      </c>
      <c r="Q41" s="27">
        <v>38</v>
      </c>
      <c r="R41" s="27">
        <v>39</v>
      </c>
      <c r="S41" s="27">
        <v>39</v>
      </c>
      <c r="T41" s="27">
        <v>40</v>
      </c>
      <c r="U41" s="27">
        <v>40</v>
      </c>
      <c r="V41" s="27">
        <v>40</v>
      </c>
      <c r="W41" s="27">
        <v>40</v>
      </c>
      <c r="X41" s="27">
        <v>40</v>
      </c>
      <c r="Y41" s="27">
        <v>40</v>
      </c>
      <c r="Z41" s="27"/>
      <c r="AA41" s="27"/>
      <c r="AB41" s="92">
        <v>40</v>
      </c>
      <c r="AC41" s="57"/>
      <c r="AD41" s="88"/>
    </row>
    <row r="42" spans="2:30" ht="21" x14ac:dyDescent="0.25">
      <c r="B42" s="35"/>
      <c r="C42" s="35"/>
      <c r="D42" s="35"/>
      <c r="E42" s="36"/>
      <c r="F42" s="37"/>
      <c r="G42" s="36"/>
      <c r="H42" s="36"/>
      <c r="I42" s="37"/>
      <c r="J42" s="37"/>
      <c r="K42" s="90">
        <f>SUM(K16:K41)</f>
        <v>1.0000000000000002</v>
      </c>
      <c r="L42" s="43"/>
      <c r="M42" s="37"/>
      <c r="N42" s="37"/>
      <c r="O42" s="37"/>
      <c r="P42" s="37"/>
      <c r="Q42" s="37"/>
      <c r="R42" s="37"/>
      <c r="S42" s="37"/>
      <c r="T42" s="37"/>
      <c r="U42" s="37"/>
      <c r="V42" s="37"/>
      <c r="W42" s="37"/>
      <c r="X42" s="37"/>
      <c r="Y42" s="37"/>
      <c r="Z42" s="37"/>
      <c r="AA42" s="37"/>
      <c r="AB42" s="35"/>
    </row>
    <row r="43" spans="2:30" ht="18.75" x14ac:dyDescent="0.25">
      <c r="C43" s="38"/>
      <c r="D43" s="7" t="s">
        <v>106</v>
      </c>
    </row>
    <row r="44" spans="2:30" ht="18.75" x14ac:dyDescent="0.25">
      <c r="C44" s="95"/>
      <c r="D44" s="7" t="s">
        <v>114</v>
      </c>
    </row>
    <row r="45" spans="2:30" ht="8.25" customHeight="1" x14ac:dyDescent="0.25"/>
    <row r="48" spans="2:30" x14ac:dyDescent="0.25">
      <c r="B48" s="4"/>
    </row>
    <row r="49" spans="2:2" x14ac:dyDescent="0.25">
      <c r="B49" s="4"/>
    </row>
    <row r="50" spans="2:2" x14ac:dyDescent="0.25">
      <c r="B50" s="4"/>
    </row>
    <row r="51" spans="2:2" x14ac:dyDescent="0.25">
      <c r="B51" s="4"/>
    </row>
    <row r="52" spans="2:2" x14ac:dyDescent="0.25">
      <c r="B52" s="39"/>
    </row>
    <row r="53" spans="2:2" x14ac:dyDescent="0.25">
      <c r="B53" s="4"/>
    </row>
    <row r="54" spans="2:2" x14ac:dyDescent="0.25">
      <c r="B54" s="4"/>
    </row>
    <row r="55" spans="2:2" x14ac:dyDescent="0.25">
      <c r="B55" s="4"/>
    </row>
    <row r="56" spans="2:2" x14ac:dyDescent="0.25">
      <c r="B56" s="4"/>
    </row>
    <row r="57" spans="2:2" x14ac:dyDescent="0.25">
      <c r="B57" s="4"/>
    </row>
    <row r="58" spans="2:2" x14ac:dyDescent="0.25">
      <c r="B58" s="4"/>
    </row>
    <row r="59" spans="2:2" x14ac:dyDescent="0.25">
      <c r="B59" s="4"/>
    </row>
    <row r="60" spans="2:2" x14ac:dyDescent="0.25">
      <c r="B60" s="4"/>
    </row>
    <row r="61" spans="2:2" x14ac:dyDescent="0.25">
      <c r="B61" s="4"/>
    </row>
    <row r="62" spans="2:2" x14ac:dyDescent="0.25">
      <c r="B62" s="4"/>
    </row>
    <row r="64" spans="2:2" ht="19.5" customHeight="1" x14ac:dyDescent="0.25">
      <c r="B64" s="4"/>
    </row>
    <row r="65" spans="2:2" x14ac:dyDescent="0.25">
      <c r="B65" s="4"/>
    </row>
    <row r="66" spans="2:2" x14ac:dyDescent="0.25">
      <c r="B66" s="4"/>
    </row>
    <row r="67" spans="2:2" x14ac:dyDescent="0.25">
      <c r="B67" s="4"/>
    </row>
  </sheetData>
  <mergeCells count="77">
    <mergeCell ref="C12:G12"/>
    <mergeCell ref="I12:J12"/>
    <mergeCell ref="G15:H15"/>
    <mergeCell ref="C9:G9"/>
    <mergeCell ref="I9:J9"/>
    <mergeCell ref="C10:G10"/>
    <mergeCell ref="I10:J10"/>
    <mergeCell ref="C11:G11"/>
    <mergeCell ref="I11:J11"/>
    <mergeCell ref="B16:B18"/>
    <mergeCell ref="C16:C18"/>
    <mergeCell ref="G16:H16"/>
    <mergeCell ref="D17:D18"/>
    <mergeCell ref="E17:E18"/>
    <mergeCell ref="F17:F18"/>
    <mergeCell ref="G17:H17"/>
    <mergeCell ref="G18:H18"/>
    <mergeCell ref="B19:B22"/>
    <mergeCell ref="C19:C22"/>
    <mergeCell ref="G19:H19"/>
    <mergeCell ref="D20:D22"/>
    <mergeCell ref="E20:E22"/>
    <mergeCell ref="F20:F22"/>
    <mergeCell ref="G20:H20"/>
    <mergeCell ref="G21:G22"/>
    <mergeCell ref="G23:H23"/>
    <mergeCell ref="G24:H24"/>
    <mergeCell ref="G25:H25"/>
    <mergeCell ref="D26:D27"/>
    <mergeCell ref="E26:E27"/>
    <mergeCell ref="F26:F27"/>
    <mergeCell ref="G26:H26"/>
    <mergeCell ref="G27:H27"/>
    <mergeCell ref="B23:B33"/>
    <mergeCell ref="C23:C33"/>
    <mergeCell ref="D23:D25"/>
    <mergeCell ref="E23:E25"/>
    <mergeCell ref="F23:F25"/>
    <mergeCell ref="F37:F39"/>
    <mergeCell ref="D28:D30"/>
    <mergeCell ref="E28:E30"/>
    <mergeCell ref="F28:F30"/>
    <mergeCell ref="G28:H28"/>
    <mergeCell ref="G29:H29"/>
    <mergeCell ref="G30:H30"/>
    <mergeCell ref="G37:H37"/>
    <mergeCell ref="G38:H38"/>
    <mergeCell ref="G31:H31"/>
    <mergeCell ref="G32:H32"/>
    <mergeCell ref="G33:H33"/>
    <mergeCell ref="B34:B41"/>
    <mergeCell ref="C34:C41"/>
    <mergeCell ref="G34:H34"/>
    <mergeCell ref="D35:D36"/>
    <mergeCell ref="E35:E36"/>
    <mergeCell ref="F35:F36"/>
    <mergeCell ref="G35:H35"/>
    <mergeCell ref="G36:H36"/>
    <mergeCell ref="G39:H39"/>
    <mergeCell ref="D40:D41"/>
    <mergeCell ref="E40:E41"/>
    <mergeCell ref="F40:F41"/>
    <mergeCell ref="G40:H40"/>
    <mergeCell ref="G41:H41"/>
    <mergeCell ref="D37:D39"/>
    <mergeCell ref="E37:E39"/>
    <mergeCell ref="I21:I22"/>
    <mergeCell ref="J21:J22"/>
    <mergeCell ref="K21:K22"/>
    <mergeCell ref="N9:AB9"/>
    <mergeCell ref="N10:AB10"/>
    <mergeCell ref="N11:AB11"/>
    <mergeCell ref="N12:AB12"/>
    <mergeCell ref="K9:M9"/>
    <mergeCell ref="K10:M10"/>
    <mergeCell ref="K11:M11"/>
    <mergeCell ref="K12:M12"/>
  </mergeCells>
  <pageMargins left="0" right="0" top="0" bottom="0" header="0" footer="0"/>
  <pageSetup paperSize="9" scale="56"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H67"/>
  <sheetViews>
    <sheetView showGridLines="0" view="pageBreakPreview" topLeftCell="F13" zoomScale="80" zoomScaleNormal="66" zoomScaleSheetLayoutView="80" workbookViewId="0">
      <selection activeCell="AB30" sqref="AB30"/>
    </sheetView>
  </sheetViews>
  <sheetFormatPr defaultRowHeight="15" x14ac:dyDescent="0.25"/>
  <cols>
    <col min="1" max="1" width="1.7109375" style="1" customWidth="1"/>
    <col min="2" max="2" width="24.42578125" style="1" customWidth="1"/>
    <col min="3" max="3" width="9.5703125" style="1" bestFit="1" customWidth="1"/>
    <col min="4" max="4" width="7" style="1" customWidth="1"/>
    <col min="5" max="5" width="35.140625" style="3" customWidth="1"/>
    <col min="6" max="6" width="11.140625" style="1" customWidth="1"/>
    <col min="7" max="7" width="22.5703125" style="3" customWidth="1"/>
    <col min="8" max="8" width="22.42578125" style="3" customWidth="1"/>
    <col min="9" max="9" width="17.7109375" style="6" customWidth="1"/>
    <col min="10" max="10" width="10.85546875" style="6" customWidth="1"/>
    <col min="11" max="11" width="14.28515625" style="6" customWidth="1"/>
    <col min="12" max="12" width="12" style="6" customWidth="1"/>
    <col min="13" max="13" width="11.140625" style="6" customWidth="1"/>
    <col min="14" max="14" width="16.5703125" style="6" customWidth="1"/>
    <col min="15" max="15" width="16" style="6" customWidth="1"/>
    <col min="16" max="25" width="10" style="6" hidden="1" customWidth="1"/>
    <col min="26" max="26" width="9.7109375" style="6" hidden="1" customWidth="1"/>
    <col min="27" max="27" width="9.28515625" style="6" hidden="1" customWidth="1"/>
    <col min="28" max="28" width="10.42578125" style="1" customWidth="1"/>
    <col min="29" max="29" width="0.5703125" style="51" customWidth="1"/>
    <col min="30" max="30" width="18.28515625" style="1" customWidth="1"/>
    <col min="31" max="31" width="1.5703125" style="1" customWidth="1"/>
    <col min="32" max="16384" width="9.140625" style="1"/>
  </cols>
  <sheetData>
    <row r="1" spans="2:31" ht="28.5" x14ac:dyDescent="0.25">
      <c r="B1" s="14" t="s">
        <v>42</v>
      </c>
      <c r="C1" s="5"/>
      <c r="D1" s="5"/>
      <c r="E1" s="10"/>
    </row>
    <row r="2" spans="2:31" ht="7.5" customHeight="1" x14ac:dyDescent="0.25"/>
    <row r="3" spans="2:31" ht="18.75" x14ac:dyDescent="0.25">
      <c r="B3" s="5" t="s">
        <v>64</v>
      </c>
      <c r="C3" s="5"/>
      <c r="D3" s="5"/>
      <c r="E3" s="10" t="s">
        <v>62</v>
      </c>
    </row>
    <row r="4" spans="2:31" ht="18.75" x14ac:dyDescent="0.25">
      <c r="B4" s="5" t="s">
        <v>39</v>
      </c>
      <c r="C4" s="5"/>
      <c r="D4" s="5"/>
      <c r="E4" s="10" t="s">
        <v>43</v>
      </c>
    </row>
    <row r="5" spans="2:31" ht="18.75" x14ac:dyDescent="0.25">
      <c r="B5" s="5" t="s">
        <v>65</v>
      </c>
      <c r="C5" s="5"/>
      <c r="D5" s="5"/>
      <c r="E5" s="10" t="s">
        <v>108</v>
      </c>
    </row>
    <row r="6" spans="2:31" ht="7.5" customHeight="1" x14ac:dyDescent="0.25"/>
    <row r="8" spans="2:31" ht="21" x14ac:dyDescent="0.25">
      <c r="B8" s="9" t="s">
        <v>44</v>
      </c>
      <c r="C8" s="7"/>
      <c r="D8" s="7"/>
      <c r="E8" s="11"/>
    </row>
    <row r="9" spans="2:31" ht="39" customHeight="1" x14ac:dyDescent="0.25">
      <c r="B9" s="99" t="s">
        <v>0</v>
      </c>
      <c r="C9" s="368" t="s">
        <v>19</v>
      </c>
      <c r="D9" s="369"/>
      <c r="E9" s="369"/>
      <c r="F9" s="369"/>
      <c r="G9" s="369"/>
      <c r="H9" s="41"/>
      <c r="I9" s="403"/>
      <c r="J9" s="402"/>
      <c r="K9" s="368" t="s">
        <v>38</v>
      </c>
      <c r="L9" s="369"/>
      <c r="M9" s="370"/>
      <c r="N9" s="359" t="s">
        <v>109</v>
      </c>
      <c r="O9" s="360"/>
      <c r="P9" s="360"/>
      <c r="Q9" s="360"/>
      <c r="R9" s="360"/>
      <c r="S9" s="360"/>
      <c r="T9" s="360"/>
      <c r="U9" s="360"/>
      <c r="V9" s="360"/>
      <c r="W9" s="360"/>
      <c r="X9" s="360"/>
      <c r="Y9" s="360"/>
      <c r="Z9" s="360"/>
      <c r="AA9" s="360"/>
      <c r="AB9" s="361"/>
      <c r="AC9" s="48"/>
    </row>
    <row r="10" spans="2:31" ht="21" customHeight="1" x14ac:dyDescent="0.25">
      <c r="B10" s="98">
        <v>1</v>
      </c>
      <c r="C10" s="397" t="s">
        <v>113</v>
      </c>
      <c r="D10" s="397"/>
      <c r="E10" s="397"/>
      <c r="F10" s="397"/>
      <c r="G10" s="398"/>
      <c r="H10" s="63"/>
      <c r="I10" s="399"/>
      <c r="J10" s="400"/>
      <c r="K10" s="371">
        <v>50</v>
      </c>
      <c r="L10" s="372"/>
      <c r="M10" s="373"/>
      <c r="N10" s="362">
        <v>1.93</v>
      </c>
      <c r="O10" s="363"/>
      <c r="P10" s="363"/>
      <c r="Q10" s="363"/>
      <c r="R10" s="363"/>
      <c r="S10" s="363"/>
      <c r="T10" s="363"/>
      <c r="U10" s="363"/>
      <c r="V10" s="363"/>
      <c r="W10" s="363"/>
      <c r="X10" s="363"/>
      <c r="Y10" s="363"/>
      <c r="Z10" s="363"/>
      <c r="AA10" s="363"/>
      <c r="AB10" s="364"/>
      <c r="AC10" s="49"/>
    </row>
    <row r="11" spans="2:31" ht="21" customHeight="1" x14ac:dyDescent="0.25">
      <c r="B11" s="98">
        <v>2</v>
      </c>
      <c r="C11" s="397" t="s">
        <v>96</v>
      </c>
      <c r="D11" s="397"/>
      <c r="E11" s="397"/>
      <c r="F11" s="397"/>
      <c r="G11" s="398"/>
      <c r="H11" s="63"/>
      <c r="I11" s="399"/>
      <c r="J11" s="400"/>
      <c r="K11" s="371">
        <v>30</v>
      </c>
      <c r="L11" s="372"/>
      <c r="M11" s="373"/>
      <c r="N11" s="365">
        <v>0.8</v>
      </c>
      <c r="O11" s="366"/>
      <c r="P11" s="366"/>
      <c r="Q11" s="366"/>
      <c r="R11" s="366"/>
      <c r="S11" s="366"/>
      <c r="T11" s="366"/>
      <c r="U11" s="366"/>
      <c r="V11" s="366"/>
      <c r="W11" s="366"/>
      <c r="X11" s="366"/>
      <c r="Y11" s="366"/>
      <c r="Z11" s="366"/>
      <c r="AA11" s="366"/>
      <c r="AB11" s="367"/>
      <c r="AC11" s="50"/>
      <c r="AD11" s="47"/>
    </row>
    <row r="12" spans="2:31" ht="24.75" customHeight="1" x14ac:dyDescent="0.25">
      <c r="B12" s="98">
        <v>3</v>
      </c>
      <c r="C12" s="397" t="s">
        <v>80</v>
      </c>
      <c r="D12" s="397"/>
      <c r="E12" s="397"/>
      <c r="F12" s="397"/>
      <c r="G12" s="398"/>
      <c r="H12" s="63"/>
      <c r="I12" s="399"/>
      <c r="J12" s="400"/>
      <c r="K12" s="371">
        <v>20</v>
      </c>
      <c r="L12" s="372"/>
      <c r="M12" s="373"/>
      <c r="N12" s="362">
        <v>80</v>
      </c>
      <c r="O12" s="363"/>
      <c r="P12" s="363"/>
      <c r="Q12" s="363"/>
      <c r="R12" s="363"/>
      <c r="S12" s="363"/>
      <c r="T12" s="363"/>
      <c r="U12" s="363"/>
      <c r="V12" s="363"/>
      <c r="W12" s="363"/>
      <c r="X12" s="363"/>
      <c r="Y12" s="363"/>
      <c r="Z12" s="363"/>
      <c r="AA12" s="363"/>
      <c r="AB12" s="364"/>
      <c r="AC12" s="49"/>
      <c r="AD12" s="47"/>
    </row>
    <row r="13" spans="2:31" ht="9" customHeight="1" x14ac:dyDescent="0.25">
      <c r="B13" s="44"/>
      <c r="C13" s="45"/>
      <c r="D13" s="45"/>
      <c r="E13" s="45"/>
      <c r="F13" s="45"/>
      <c r="G13" s="45"/>
      <c r="H13" s="45"/>
      <c r="I13" s="44"/>
      <c r="J13" s="44"/>
      <c r="K13" s="44"/>
      <c r="L13" s="44"/>
      <c r="M13" s="44"/>
      <c r="N13" s="46"/>
      <c r="O13" s="46"/>
      <c r="P13" s="46"/>
      <c r="Q13" s="46"/>
      <c r="R13" s="46"/>
      <c r="S13" s="46"/>
      <c r="T13" s="46"/>
      <c r="U13" s="46"/>
      <c r="V13" s="46"/>
      <c r="W13" s="46"/>
      <c r="X13" s="46"/>
      <c r="Y13" s="46"/>
      <c r="Z13" s="46"/>
      <c r="AA13" s="46"/>
      <c r="AB13" s="46"/>
      <c r="AC13" s="49"/>
      <c r="AD13" s="47"/>
    </row>
    <row r="14" spans="2:31" ht="21" x14ac:dyDescent="0.25">
      <c r="B14" s="9" t="s">
        <v>45</v>
      </c>
      <c r="C14" s="7"/>
      <c r="D14" s="7"/>
      <c r="E14" s="11"/>
      <c r="F14" s="7"/>
      <c r="G14" s="11"/>
      <c r="H14" s="11"/>
      <c r="I14" s="24"/>
      <c r="J14" s="24"/>
      <c r="K14" s="24"/>
      <c r="L14" s="24"/>
      <c r="M14" s="24"/>
      <c r="N14" s="24"/>
      <c r="O14" s="24"/>
      <c r="P14" s="24"/>
      <c r="Q14" s="24"/>
      <c r="R14" s="24"/>
      <c r="S14" s="24"/>
      <c r="T14" s="24"/>
      <c r="U14" s="24"/>
      <c r="V14" s="24"/>
      <c r="W14" s="24"/>
      <c r="X14" s="24"/>
      <c r="Y14" s="24"/>
      <c r="Z14" s="24"/>
      <c r="AA14" s="24"/>
      <c r="AB14" s="7"/>
      <c r="AC14" s="52"/>
    </row>
    <row r="15" spans="2:31" ht="58.5" customHeight="1" x14ac:dyDescent="0.25">
      <c r="B15" s="23" t="s">
        <v>5</v>
      </c>
      <c r="C15" s="23" t="s">
        <v>38</v>
      </c>
      <c r="D15" s="23" t="s">
        <v>0</v>
      </c>
      <c r="E15" s="23" t="s">
        <v>61</v>
      </c>
      <c r="F15" s="23" t="s">
        <v>38</v>
      </c>
      <c r="G15" s="401" t="s">
        <v>2</v>
      </c>
      <c r="H15" s="402"/>
      <c r="I15" s="23" t="s">
        <v>1</v>
      </c>
      <c r="J15" s="23" t="s">
        <v>38</v>
      </c>
      <c r="K15" s="23" t="s">
        <v>46</v>
      </c>
      <c r="L15" s="23" t="s">
        <v>40</v>
      </c>
      <c r="M15" s="23" t="s">
        <v>110</v>
      </c>
      <c r="N15" s="23" t="s">
        <v>112</v>
      </c>
      <c r="O15" s="23" t="s">
        <v>111</v>
      </c>
      <c r="P15" s="25">
        <v>43101</v>
      </c>
      <c r="Q15" s="25">
        <v>43132</v>
      </c>
      <c r="R15" s="25">
        <v>43160</v>
      </c>
      <c r="S15" s="25">
        <v>43191</v>
      </c>
      <c r="T15" s="25">
        <v>43221</v>
      </c>
      <c r="U15" s="25">
        <v>43252</v>
      </c>
      <c r="V15" s="25">
        <v>43282</v>
      </c>
      <c r="W15" s="25">
        <v>43313</v>
      </c>
      <c r="X15" s="25">
        <v>43344</v>
      </c>
      <c r="Y15" s="25">
        <v>43374</v>
      </c>
      <c r="Z15" s="25">
        <v>43405</v>
      </c>
      <c r="AA15" s="25">
        <v>43435</v>
      </c>
      <c r="AB15" s="23" t="s">
        <v>109</v>
      </c>
      <c r="AC15" s="48"/>
      <c r="AD15" s="23" t="s">
        <v>81</v>
      </c>
    </row>
    <row r="16" spans="2:31" ht="21.75" customHeight="1" x14ac:dyDescent="0.25">
      <c r="B16" s="374" t="s">
        <v>3</v>
      </c>
      <c r="C16" s="391">
        <v>0.25</v>
      </c>
      <c r="D16" s="100" t="s">
        <v>7</v>
      </c>
      <c r="E16" s="101" t="s">
        <v>25</v>
      </c>
      <c r="F16" s="102">
        <v>0.6</v>
      </c>
      <c r="G16" s="386" t="s">
        <v>107</v>
      </c>
      <c r="H16" s="387"/>
      <c r="I16" s="66" t="s">
        <v>82</v>
      </c>
      <c r="J16" s="67">
        <v>1</v>
      </c>
      <c r="K16" s="68">
        <f>C16*F16*J16</f>
        <v>0.15</v>
      </c>
      <c r="L16" s="69">
        <v>10500</v>
      </c>
      <c r="M16" s="70">
        <v>9998.1689815629397</v>
      </c>
      <c r="N16" s="70">
        <v>8077</v>
      </c>
      <c r="O16" s="71">
        <f>AVERAGE(P16:AA16)</f>
        <v>8932.678781338187</v>
      </c>
      <c r="P16" s="26">
        <v>9628.1763864899822</v>
      </c>
      <c r="Q16" s="26">
        <v>8519</v>
      </c>
      <c r="R16" s="26">
        <v>7829</v>
      </c>
      <c r="S16" s="26">
        <v>8913</v>
      </c>
      <c r="T16" s="26">
        <v>9015</v>
      </c>
      <c r="U16" s="26">
        <v>11254.864443551707</v>
      </c>
      <c r="V16" s="26">
        <v>8291</v>
      </c>
      <c r="W16" s="26">
        <v>8521.4647470881555</v>
      </c>
      <c r="X16" s="26">
        <v>8541.9129256224223</v>
      </c>
      <c r="Y16" s="26">
        <v>8813.3693106295977</v>
      </c>
      <c r="Z16" s="26"/>
      <c r="AA16" s="26"/>
      <c r="AB16" s="58">
        <v>8082</v>
      </c>
      <c r="AC16" s="53"/>
      <c r="AD16" s="87" t="s">
        <v>83</v>
      </c>
      <c r="AE16" s="8"/>
    </row>
    <row r="17" spans="2:34" ht="21.75" customHeight="1" x14ac:dyDescent="0.25">
      <c r="B17" s="375"/>
      <c r="C17" s="392"/>
      <c r="D17" s="380" t="s">
        <v>11</v>
      </c>
      <c r="E17" s="382" t="s">
        <v>26</v>
      </c>
      <c r="F17" s="384">
        <v>0.4</v>
      </c>
      <c r="G17" s="386" t="s">
        <v>84</v>
      </c>
      <c r="H17" s="387"/>
      <c r="I17" s="66" t="s">
        <v>10</v>
      </c>
      <c r="J17" s="67">
        <v>0.4</v>
      </c>
      <c r="K17" s="68">
        <f>C16*F17*J17</f>
        <v>4.0000000000000008E-2</v>
      </c>
      <c r="L17" s="69">
        <v>1</v>
      </c>
      <c r="M17" s="72">
        <v>3.52</v>
      </c>
      <c r="N17" s="69">
        <v>2.5</v>
      </c>
      <c r="O17" s="73">
        <f t="shared" ref="O17:O39" si="0">AVERAGE(P17:AA17)</f>
        <v>7.596000000000001</v>
      </c>
      <c r="P17" s="27">
        <v>8.43</v>
      </c>
      <c r="Q17" s="27">
        <v>4.68</v>
      </c>
      <c r="R17" s="27">
        <v>5.28</v>
      </c>
      <c r="S17" s="27">
        <v>7.79</v>
      </c>
      <c r="T17" s="27">
        <v>9.1300000000000008</v>
      </c>
      <c r="U17" s="27">
        <v>11.51</v>
      </c>
      <c r="V17" s="27">
        <v>5.13</v>
      </c>
      <c r="W17" s="27">
        <v>9.51</v>
      </c>
      <c r="X17" s="27">
        <v>7.24</v>
      </c>
      <c r="Y17" s="27">
        <v>7.26</v>
      </c>
      <c r="Z17" s="27"/>
      <c r="AA17" s="27"/>
      <c r="AB17" s="59">
        <v>6.5</v>
      </c>
      <c r="AC17" s="49"/>
      <c r="AD17" s="87" t="s">
        <v>83</v>
      </c>
    </row>
    <row r="18" spans="2:34" ht="21.75" customHeight="1" x14ac:dyDescent="0.25">
      <c r="B18" s="376"/>
      <c r="C18" s="396"/>
      <c r="D18" s="381"/>
      <c r="E18" s="383"/>
      <c r="F18" s="385"/>
      <c r="G18" s="386" t="s">
        <v>76</v>
      </c>
      <c r="H18" s="387"/>
      <c r="I18" s="74" t="s">
        <v>85</v>
      </c>
      <c r="J18" s="67">
        <v>0.6</v>
      </c>
      <c r="K18" s="68">
        <f>C16*F17*J18</f>
        <v>0.06</v>
      </c>
      <c r="L18" s="69">
        <v>10.1</v>
      </c>
      <c r="M18" s="73">
        <v>13.107165996593624</v>
      </c>
      <c r="N18" s="75">
        <v>8.5</v>
      </c>
      <c r="O18" s="73">
        <f t="shared" si="0"/>
        <v>9.1410038517292183</v>
      </c>
      <c r="P18" s="29">
        <v>8.6999999999999993</v>
      </c>
      <c r="Q18" s="29">
        <v>8.133084549038994</v>
      </c>
      <c r="R18" s="29">
        <v>10.33</v>
      </c>
      <c r="S18" s="29">
        <v>9.56</v>
      </c>
      <c r="T18" s="29">
        <v>9.2200000000000006</v>
      </c>
      <c r="U18" s="29">
        <v>6.64</v>
      </c>
      <c r="V18" s="29">
        <v>10.94</v>
      </c>
      <c r="W18" s="29">
        <v>8.4756148609514703</v>
      </c>
      <c r="X18" s="29">
        <v>8.9832134121593707</v>
      </c>
      <c r="Y18" s="29">
        <v>10.42812569514234</v>
      </c>
      <c r="Z18" s="29"/>
      <c r="AA18" s="27"/>
      <c r="AB18" s="69">
        <v>9.5</v>
      </c>
      <c r="AC18" s="54"/>
      <c r="AD18" s="87"/>
    </row>
    <row r="19" spans="2:34" ht="24" customHeight="1" x14ac:dyDescent="0.25">
      <c r="B19" s="374" t="s">
        <v>6</v>
      </c>
      <c r="C19" s="391">
        <v>0.25</v>
      </c>
      <c r="D19" s="16" t="s">
        <v>8</v>
      </c>
      <c r="E19" s="105" t="s">
        <v>59</v>
      </c>
      <c r="F19" s="77">
        <v>0.6</v>
      </c>
      <c r="G19" s="386" t="s">
        <v>80</v>
      </c>
      <c r="H19" s="387"/>
      <c r="I19" s="66" t="s">
        <v>10</v>
      </c>
      <c r="J19" s="67">
        <v>1</v>
      </c>
      <c r="K19" s="68">
        <f>C19*F19*J19</f>
        <v>0.15</v>
      </c>
      <c r="L19" s="69">
        <v>80</v>
      </c>
      <c r="M19" s="71">
        <v>68.681055584171531</v>
      </c>
      <c r="N19" s="70">
        <v>87.5</v>
      </c>
      <c r="O19" s="71">
        <f t="shared" si="0"/>
        <v>71.239397194536735</v>
      </c>
      <c r="P19" s="26">
        <v>60.317460317460316</v>
      </c>
      <c r="Q19" s="26">
        <v>85</v>
      </c>
      <c r="R19" s="26">
        <v>77</v>
      </c>
      <c r="S19" s="26">
        <v>78</v>
      </c>
      <c r="T19" s="26">
        <v>58.48</v>
      </c>
      <c r="U19" s="26">
        <v>55</v>
      </c>
      <c r="V19" s="26">
        <v>65</v>
      </c>
      <c r="W19" s="26">
        <v>80.55</v>
      </c>
      <c r="X19" s="26">
        <v>77</v>
      </c>
      <c r="Y19" s="26">
        <v>76.04651162790698</v>
      </c>
      <c r="Z19" s="27"/>
      <c r="AA19" s="27"/>
      <c r="AB19" s="59">
        <v>80</v>
      </c>
      <c r="AC19" s="49"/>
      <c r="AD19" s="87" t="s">
        <v>86</v>
      </c>
    </row>
    <row r="20" spans="2:34" ht="21.75" customHeight="1" x14ac:dyDescent="0.25">
      <c r="B20" s="375"/>
      <c r="C20" s="392"/>
      <c r="D20" s="380" t="s">
        <v>12</v>
      </c>
      <c r="E20" s="382" t="s">
        <v>24</v>
      </c>
      <c r="F20" s="393">
        <v>0.4</v>
      </c>
      <c r="G20" s="386" t="s">
        <v>87</v>
      </c>
      <c r="H20" s="387"/>
      <c r="I20" s="66" t="s">
        <v>88</v>
      </c>
      <c r="J20" s="67">
        <v>0.5</v>
      </c>
      <c r="K20" s="68">
        <f>C19*F20*J20</f>
        <v>0.05</v>
      </c>
      <c r="L20" s="69">
        <v>40</v>
      </c>
      <c r="M20" s="70">
        <v>3.016518638056418</v>
      </c>
      <c r="N20" s="70">
        <v>1</v>
      </c>
      <c r="O20" s="73">
        <f t="shared" si="0"/>
        <v>1.2</v>
      </c>
      <c r="P20" s="26">
        <v>0</v>
      </c>
      <c r="Q20" s="26">
        <v>0</v>
      </c>
      <c r="R20" s="26">
        <v>0</v>
      </c>
      <c r="S20" s="26">
        <v>0</v>
      </c>
      <c r="T20" s="26">
        <v>0</v>
      </c>
      <c r="U20" s="26">
        <v>0</v>
      </c>
      <c r="V20" s="26">
        <v>0</v>
      </c>
      <c r="W20" s="26">
        <v>0</v>
      </c>
      <c r="X20" s="26">
        <v>12</v>
      </c>
      <c r="Y20" s="26">
        <v>0</v>
      </c>
      <c r="Z20" s="31"/>
      <c r="AA20" s="27"/>
      <c r="AB20" s="60">
        <v>5</v>
      </c>
      <c r="AC20" s="54"/>
      <c r="AD20" s="87" t="s">
        <v>89</v>
      </c>
    </row>
    <row r="21" spans="2:34" ht="23.25" customHeight="1" x14ac:dyDescent="0.25">
      <c r="B21" s="375"/>
      <c r="C21" s="392"/>
      <c r="D21" s="388"/>
      <c r="E21" s="389"/>
      <c r="F21" s="394"/>
      <c r="G21" s="395" t="s">
        <v>90</v>
      </c>
      <c r="H21" s="78" t="s">
        <v>91</v>
      </c>
      <c r="I21" s="353" t="s">
        <v>88</v>
      </c>
      <c r="J21" s="355">
        <v>0.5</v>
      </c>
      <c r="K21" s="357">
        <f>C19*F20*J21</f>
        <v>0.05</v>
      </c>
      <c r="L21" s="69">
        <v>1250</v>
      </c>
      <c r="M21" s="71">
        <v>1355.1666666666667</v>
      </c>
      <c r="N21" s="70">
        <v>1250</v>
      </c>
      <c r="O21" s="70">
        <f t="shared" si="0"/>
        <v>960.56394300345323</v>
      </c>
      <c r="P21" s="26">
        <v>1046.9877992147592</v>
      </c>
      <c r="Q21" s="26">
        <v>346.27673807312738</v>
      </c>
      <c r="R21" s="26">
        <v>954.08274646463838</v>
      </c>
      <c r="S21" s="26">
        <v>1477.9805941983</v>
      </c>
      <c r="T21" s="26">
        <v>2350.0507397318806</v>
      </c>
      <c r="U21" s="26">
        <v>311.58247947750016</v>
      </c>
      <c r="V21" s="26">
        <v>867.93835708912763</v>
      </c>
      <c r="W21" s="26">
        <v>1210.7399757852004</v>
      </c>
      <c r="X21" s="26">
        <v>348</v>
      </c>
      <c r="Y21" s="27">
        <v>692</v>
      </c>
      <c r="Z21" s="27"/>
      <c r="AA21" s="27"/>
      <c r="AB21" s="60">
        <v>1000</v>
      </c>
      <c r="AC21" s="54"/>
      <c r="AD21" s="87" t="s">
        <v>89</v>
      </c>
    </row>
    <row r="22" spans="2:34" ht="23.25" customHeight="1" x14ac:dyDescent="0.25">
      <c r="B22" s="375"/>
      <c r="C22" s="392"/>
      <c r="D22" s="388"/>
      <c r="E22" s="389"/>
      <c r="F22" s="394"/>
      <c r="G22" s="395"/>
      <c r="H22" s="78" t="s">
        <v>92</v>
      </c>
      <c r="I22" s="354"/>
      <c r="J22" s="356"/>
      <c r="K22" s="358"/>
      <c r="L22" s="79">
        <v>450</v>
      </c>
      <c r="M22" s="70">
        <v>258.66666666666669</v>
      </c>
      <c r="N22" s="70">
        <v>400</v>
      </c>
      <c r="O22" s="71">
        <f t="shared" si="0"/>
        <v>595.95530983982189</v>
      </c>
      <c r="P22" s="26">
        <v>538.91023776352245</v>
      </c>
      <c r="Q22" s="26">
        <v>282.96911777946417</v>
      </c>
      <c r="R22" s="26">
        <v>1367.4551375004628</v>
      </c>
      <c r="S22" s="26">
        <v>717.85123197894302</v>
      </c>
      <c r="T22" s="26">
        <v>626.67010295294551</v>
      </c>
      <c r="U22" s="26">
        <v>1299.6467501502411</v>
      </c>
      <c r="V22" s="26">
        <v>441.17378331318901</v>
      </c>
      <c r="W22" s="26">
        <v>382.87673695945102</v>
      </c>
      <c r="X22" s="26">
        <v>151</v>
      </c>
      <c r="Y22" s="27">
        <v>151</v>
      </c>
      <c r="Z22" s="27"/>
      <c r="AA22" s="27"/>
      <c r="AB22" s="60">
        <v>500</v>
      </c>
      <c r="AC22" s="54"/>
      <c r="AD22" s="87" t="s">
        <v>89</v>
      </c>
    </row>
    <row r="23" spans="2:34" ht="22.5" customHeight="1" x14ac:dyDescent="0.25">
      <c r="B23" s="374" t="s">
        <v>20</v>
      </c>
      <c r="C23" s="391">
        <v>0.35</v>
      </c>
      <c r="D23" s="380" t="s">
        <v>13</v>
      </c>
      <c r="E23" s="382" t="s">
        <v>28</v>
      </c>
      <c r="F23" s="384">
        <v>0.2</v>
      </c>
      <c r="G23" s="386" t="s">
        <v>51</v>
      </c>
      <c r="H23" s="387"/>
      <c r="I23" s="74" t="s">
        <v>60</v>
      </c>
      <c r="J23" s="67">
        <v>0.6</v>
      </c>
      <c r="K23" s="68">
        <f>C23*F23*J23</f>
        <v>4.1999999999999996E-2</v>
      </c>
      <c r="L23" s="69">
        <v>31.9</v>
      </c>
      <c r="M23" s="73">
        <v>26.579885667532881</v>
      </c>
      <c r="N23" s="75">
        <v>26.78</v>
      </c>
      <c r="O23" s="75">
        <f t="shared" si="0"/>
        <v>28.380093003333929</v>
      </c>
      <c r="P23" s="29">
        <v>23.725211505032835</v>
      </c>
      <c r="Q23" s="29">
        <v>29.678075251057901</v>
      </c>
      <c r="R23" s="29">
        <v>30.41</v>
      </c>
      <c r="S23" s="29">
        <v>27.25</v>
      </c>
      <c r="T23" s="29">
        <v>30.34</v>
      </c>
      <c r="U23" s="29">
        <v>27.5</v>
      </c>
      <c r="V23" s="29">
        <v>29.624953267005498</v>
      </c>
      <c r="W23" s="29">
        <v>28.486530309293801</v>
      </c>
      <c r="X23" s="29">
        <v>28.236159700949269</v>
      </c>
      <c r="Y23" s="29">
        <v>28.55</v>
      </c>
      <c r="Z23" s="27"/>
      <c r="AA23" s="27"/>
      <c r="AB23" s="69">
        <v>27.084729726405733</v>
      </c>
      <c r="AC23" s="54"/>
      <c r="AD23" s="88"/>
    </row>
    <row r="24" spans="2:34" ht="22.5" customHeight="1" x14ac:dyDescent="0.25">
      <c r="B24" s="375"/>
      <c r="C24" s="392"/>
      <c r="D24" s="388"/>
      <c r="E24" s="389"/>
      <c r="F24" s="390"/>
      <c r="G24" s="386" t="s">
        <v>93</v>
      </c>
      <c r="H24" s="387"/>
      <c r="I24" s="66" t="s">
        <v>10</v>
      </c>
      <c r="J24" s="67">
        <v>0.2</v>
      </c>
      <c r="K24" s="68">
        <f>J24*F23*C23</f>
        <v>1.4000000000000002E-2</v>
      </c>
      <c r="L24" s="69">
        <v>85</v>
      </c>
      <c r="M24" s="70">
        <v>85.76166666666667</v>
      </c>
      <c r="N24" s="70">
        <v>87.5</v>
      </c>
      <c r="O24" s="73">
        <f t="shared" si="0"/>
        <v>75.426999999999992</v>
      </c>
      <c r="P24" s="29">
        <v>78.349999999999994</v>
      </c>
      <c r="Q24" s="29">
        <v>74.36</v>
      </c>
      <c r="R24" s="29">
        <v>75.75</v>
      </c>
      <c r="S24" s="29">
        <v>74.959999999999994</v>
      </c>
      <c r="T24" s="29">
        <v>73.16</v>
      </c>
      <c r="U24" s="29">
        <v>70.87</v>
      </c>
      <c r="V24" s="29">
        <v>75.709999999999994</v>
      </c>
      <c r="W24" s="29">
        <v>78.38</v>
      </c>
      <c r="X24" s="29">
        <v>77.59</v>
      </c>
      <c r="Y24" s="27">
        <v>75.14</v>
      </c>
      <c r="Z24" s="27"/>
      <c r="AA24" s="27"/>
      <c r="AB24" s="70">
        <v>85</v>
      </c>
      <c r="AC24" s="55"/>
      <c r="AD24" s="88"/>
    </row>
    <row r="25" spans="2:34" ht="22.5" customHeight="1" x14ac:dyDescent="0.25">
      <c r="B25" s="375"/>
      <c r="C25" s="388"/>
      <c r="D25" s="388"/>
      <c r="E25" s="389"/>
      <c r="F25" s="390"/>
      <c r="G25" s="386" t="s">
        <v>117</v>
      </c>
      <c r="H25" s="387"/>
      <c r="I25" s="66" t="s">
        <v>10</v>
      </c>
      <c r="J25" s="67">
        <v>0.2</v>
      </c>
      <c r="K25" s="68">
        <f>C23*F23*J25</f>
        <v>1.3999999999999999E-2</v>
      </c>
      <c r="L25" s="69">
        <v>73.25</v>
      </c>
      <c r="M25" s="80">
        <v>65.3</v>
      </c>
      <c r="N25" s="81">
        <v>70</v>
      </c>
      <c r="O25" s="71">
        <f t="shared" si="0"/>
        <v>58.277999999999999</v>
      </c>
      <c r="P25" s="32">
        <v>54.18</v>
      </c>
      <c r="Q25" s="32">
        <v>59.26</v>
      </c>
      <c r="R25" s="32">
        <v>61.56</v>
      </c>
      <c r="S25" s="32">
        <v>58.78</v>
      </c>
      <c r="T25" s="32">
        <v>57</v>
      </c>
      <c r="U25" s="32">
        <v>56</v>
      </c>
      <c r="V25" s="32">
        <v>57</v>
      </c>
      <c r="W25" s="32">
        <v>59</v>
      </c>
      <c r="X25" s="32">
        <v>60</v>
      </c>
      <c r="Y25" s="28">
        <v>60</v>
      </c>
      <c r="Z25" s="30"/>
      <c r="AA25" s="30"/>
      <c r="AB25" s="93">
        <v>82.5</v>
      </c>
      <c r="AC25" s="56"/>
      <c r="AD25" s="88"/>
    </row>
    <row r="26" spans="2:34" ht="22.5" customHeight="1" x14ac:dyDescent="0.25">
      <c r="B26" s="375"/>
      <c r="C26" s="388"/>
      <c r="D26" s="380" t="s">
        <v>14</v>
      </c>
      <c r="E26" s="382" t="s">
        <v>31</v>
      </c>
      <c r="F26" s="384">
        <v>0.15</v>
      </c>
      <c r="G26" s="386" t="s">
        <v>66</v>
      </c>
      <c r="H26" s="387"/>
      <c r="I26" s="66" t="s">
        <v>10</v>
      </c>
      <c r="J26" s="67">
        <v>0.6</v>
      </c>
      <c r="K26" s="68">
        <f>C23*F26*J26</f>
        <v>3.15E-2</v>
      </c>
      <c r="L26" s="69">
        <v>95</v>
      </c>
      <c r="M26" s="70">
        <v>97.538150437472481</v>
      </c>
      <c r="N26" s="70">
        <v>95</v>
      </c>
      <c r="O26" s="70">
        <f t="shared" si="0"/>
        <v>97.312746729243798</v>
      </c>
      <c r="P26" s="26">
        <v>91.376616015375433</v>
      </c>
      <c r="Q26" s="26">
        <v>97.660045371002255</v>
      </c>
      <c r="R26" s="26">
        <v>99.6</v>
      </c>
      <c r="S26" s="26">
        <v>97.490805906060402</v>
      </c>
      <c r="T26" s="26">
        <v>96.8</v>
      </c>
      <c r="U26" s="26">
        <v>96.8</v>
      </c>
      <c r="V26" s="26">
        <v>95.97</v>
      </c>
      <c r="W26" s="26">
        <v>101.46</v>
      </c>
      <c r="X26" s="26">
        <v>99.54</v>
      </c>
      <c r="Y26" s="26">
        <v>96.43</v>
      </c>
      <c r="Z26" s="27"/>
      <c r="AA26" s="27"/>
      <c r="AB26" s="91">
        <v>95</v>
      </c>
      <c r="AC26" s="49"/>
      <c r="AD26" s="88"/>
    </row>
    <row r="27" spans="2:34" ht="22.5" customHeight="1" x14ac:dyDescent="0.25">
      <c r="B27" s="375"/>
      <c r="C27" s="388"/>
      <c r="D27" s="381"/>
      <c r="E27" s="383"/>
      <c r="F27" s="385"/>
      <c r="G27" s="386" t="s">
        <v>58</v>
      </c>
      <c r="H27" s="387"/>
      <c r="I27" s="66" t="s">
        <v>10</v>
      </c>
      <c r="J27" s="67">
        <v>0.4</v>
      </c>
      <c r="K27" s="68">
        <v>2.1000000000000001E-2</v>
      </c>
      <c r="L27" s="69">
        <v>5</v>
      </c>
      <c r="M27" s="69">
        <v>4.3</v>
      </c>
      <c r="N27" s="69">
        <v>3.7</v>
      </c>
      <c r="O27" s="82">
        <f t="shared" si="0"/>
        <v>4.6829999999999998</v>
      </c>
      <c r="P27" s="26">
        <v>5.0999999999999996</v>
      </c>
      <c r="Q27" s="26">
        <v>2.82</v>
      </c>
      <c r="R27" s="26">
        <v>3.4</v>
      </c>
      <c r="S27" s="26">
        <v>4.04</v>
      </c>
      <c r="T27" s="26">
        <v>6.69</v>
      </c>
      <c r="U27" s="26">
        <v>5.87</v>
      </c>
      <c r="V27" s="26">
        <v>5.55</v>
      </c>
      <c r="W27" s="26">
        <v>5.47</v>
      </c>
      <c r="X27" s="33">
        <v>4.2</v>
      </c>
      <c r="Y27" s="26">
        <v>3.69</v>
      </c>
      <c r="Z27" s="27"/>
      <c r="AA27" s="27"/>
      <c r="AB27" s="91">
        <v>4</v>
      </c>
      <c r="AC27" s="49"/>
      <c r="AD27" s="88"/>
    </row>
    <row r="28" spans="2:34" ht="22.5" customHeight="1" x14ac:dyDescent="0.25">
      <c r="B28" s="375"/>
      <c r="C28" s="388"/>
      <c r="D28" s="380" t="s">
        <v>15</v>
      </c>
      <c r="E28" s="382" t="s">
        <v>37</v>
      </c>
      <c r="F28" s="384">
        <v>0.15</v>
      </c>
      <c r="G28" s="386" t="s">
        <v>21</v>
      </c>
      <c r="H28" s="387"/>
      <c r="I28" s="66" t="s">
        <v>53</v>
      </c>
      <c r="J28" s="67">
        <v>0.3</v>
      </c>
      <c r="K28" s="68">
        <f>C23*F28*J28</f>
        <v>1.575E-2</v>
      </c>
      <c r="L28" s="69">
        <v>8.02</v>
      </c>
      <c r="M28" s="75">
        <v>5.3036408035852958</v>
      </c>
      <c r="N28" s="70">
        <v>6</v>
      </c>
      <c r="O28" s="75">
        <f t="shared" si="0"/>
        <v>2.8810000000000007</v>
      </c>
      <c r="P28" s="29">
        <v>1.78</v>
      </c>
      <c r="Q28" s="29">
        <v>6.73</v>
      </c>
      <c r="R28" s="29">
        <v>6.28</v>
      </c>
      <c r="S28" s="29">
        <v>1.48</v>
      </c>
      <c r="T28" s="29">
        <v>1.6</v>
      </c>
      <c r="U28" s="29">
        <v>4.6500000000000004</v>
      </c>
      <c r="V28" s="29">
        <v>3.17</v>
      </c>
      <c r="W28" s="29">
        <v>0</v>
      </c>
      <c r="X28" s="29">
        <v>0</v>
      </c>
      <c r="Y28" s="27">
        <v>3.12</v>
      </c>
      <c r="Z28" s="27"/>
      <c r="AA28" s="27"/>
      <c r="AB28" s="70">
        <v>6</v>
      </c>
      <c r="AC28" s="53"/>
      <c r="AD28" s="88"/>
    </row>
    <row r="29" spans="2:34" ht="22.5" customHeight="1" x14ac:dyDescent="0.25">
      <c r="B29" s="375"/>
      <c r="C29" s="388"/>
      <c r="D29" s="388"/>
      <c r="E29" s="389"/>
      <c r="F29" s="390"/>
      <c r="G29" s="386" t="s">
        <v>30</v>
      </c>
      <c r="H29" s="387"/>
      <c r="I29" s="66" t="s">
        <v>10</v>
      </c>
      <c r="J29" s="67">
        <v>0.3</v>
      </c>
      <c r="K29" s="68">
        <f>C23*F28*J29</f>
        <v>1.575E-2</v>
      </c>
      <c r="L29" s="69">
        <v>12.36</v>
      </c>
      <c r="M29" s="75">
        <v>11.673687157741242</v>
      </c>
      <c r="N29" s="70">
        <v>10</v>
      </c>
      <c r="O29" s="75">
        <f t="shared" si="0"/>
        <v>3.7749999999999999</v>
      </c>
      <c r="P29" s="29">
        <v>0</v>
      </c>
      <c r="Q29" s="29">
        <v>1.68</v>
      </c>
      <c r="R29" s="29">
        <v>28.27</v>
      </c>
      <c r="S29" s="29">
        <v>0</v>
      </c>
      <c r="T29" s="29">
        <v>0</v>
      </c>
      <c r="U29" s="29">
        <v>0</v>
      </c>
      <c r="V29" s="29">
        <v>0</v>
      </c>
      <c r="W29" s="29">
        <v>0</v>
      </c>
      <c r="X29" s="29">
        <v>0</v>
      </c>
      <c r="Y29" s="27">
        <v>7.8</v>
      </c>
      <c r="Z29" s="27"/>
      <c r="AA29" s="27"/>
      <c r="AB29" s="91">
        <v>4</v>
      </c>
      <c r="AC29" s="49"/>
      <c r="AD29" s="88"/>
    </row>
    <row r="30" spans="2:34" ht="22.5" customHeight="1" x14ac:dyDescent="0.25">
      <c r="B30" s="375"/>
      <c r="C30" s="388"/>
      <c r="D30" s="388"/>
      <c r="E30" s="389"/>
      <c r="F30" s="390"/>
      <c r="G30" s="386" t="s">
        <v>94</v>
      </c>
      <c r="H30" s="387"/>
      <c r="I30" s="66" t="s">
        <v>10</v>
      </c>
      <c r="J30" s="67">
        <v>0.4</v>
      </c>
      <c r="K30" s="68">
        <f>$C$23*$F$28*J30</f>
        <v>2.1000000000000001E-2</v>
      </c>
      <c r="L30" s="69">
        <v>0.42</v>
      </c>
      <c r="M30" s="75">
        <v>8.3333333333333329E-2</v>
      </c>
      <c r="N30" s="70">
        <v>0</v>
      </c>
      <c r="O30" s="73">
        <f t="shared" si="0"/>
        <v>0.3</v>
      </c>
      <c r="P30" s="27">
        <v>0</v>
      </c>
      <c r="Q30" s="27">
        <v>1</v>
      </c>
      <c r="R30" s="27">
        <v>0</v>
      </c>
      <c r="S30" s="27">
        <v>0</v>
      </c>
      <c r="T30" s="27">
        <v>1</v>
      </c>
      <c r="U30" s="27">
        <v>0</v>
      </c>
      <c r="V30" s="27">
        <v>1</v>
      </c>
      <c r="W30" s="27">
        <v>0</v>
      </c>
      <c r="X30" s="27">
        <v>0</v>
      </c>
      <c r="Y30" s="27">
        <v>0</v>
      </c>
      <c r="Z30" s="27"/>
      <c r="AA30" s="27"/>
      <c r="AB30" s="91">
        <v>0</v>
      </c>
      <c r="AC30" s="49"/>
      <c r="AD30" s="88"/>
    </row>
    <row r="31" spans="2:34" ht="24.75" customHeight="1" x14ac:dyDescent="0.25">
      <c r="B31" s="375"/>
      <c r="C31" s="388"/>
      <c r="D31" s="16" t="s">
        <v>56</v>
      </c>
      <c r="E31" s="105" t="s">
        <v>95</v>
      </c>
      <c r="F31" s="83">
        <v>0.15</v>
      </c>
      <c r="G31" s="386" t="s">
        <v>96</v>
      </c>
      <c r="H31" s="387"/>
      <c r="I31" s="66" t="s">
        <v>10</v>
      </c>
      <c r="J31" s="67">
        <v>1</v>
      </c>
      <c r="K31" s="68">
        <f>J31*F31*C23</f>
        <v>5.2499999999999998E-2</v>
      </c>
      <c r="L31" s="69">
        <v>1.1499999999999999</v>
      </c>
      <c r="M31" s="73">
        <v>1.5036048244307025</v>
      </c>
      <c r="N31" s="75">
        <v>0.9</v>
      </c>
      <c r="O31" s="75">
        <f t="shared" si="0"/>
        <v>0.84196596546414637</v>
      </c>
      <c r="P31" s="29">
        <v>0.83</v>
      </c>
      <c r="Q31" s="29">
        <v>0.74190572989855874</v>
      </c>
      <c r="R31" s="29">
        <v>0.81</v>
      </c>
      <c r="S31" s="29">
        <v>0.84</v>
      </c>
      <c r="T31" s="29">
        <v>0.83</v>
      </c>
      <c r="U31" s="29">
        <v>1.04</v>
      </c>
      <c r="V31" s="29">
        <v>0.81</v>
      </c>
      <c r="W31" s="29">
        <v>0.83</v>
      </c>
      <c r="X31" s="29">
        <v>0.84</v>
      </c>
      <c r="Y31" s="29">
        <v>0.84775392474290467</v>
      </c>
      <c r="Z31" s="29"/>
      <c r="AA31" s="29"/>
      <c r="AB31" s="75">
        <v>0.8</v>
      </c>
      <c r="AC31" s="55"/>
      <c r="AD31" s="88"/>
    </row>
    <row r="32" spans="2:34" ht="24.75" customHeight="1" x14ac:dyDescent="0.25">
      <c r="B32" s="375"/>
      <c r="C32" s="388"/>
      <c r="D32" s="16" t="s">
        <v>16</v>
      </c>
      <c r="E32" s="105" t="s">
        <v>33</v>
      </c>
      <c r="F32" s="83">
        <v>0.2</v>
      </c>
      <c r="G32" s="386" t="s">
        <v>97</v>
      </c>
      <c r="H32" s="387"/>
      <c r="I32" s="66" t="s">
        <v>10</v>
      </c>
      <c r="J32" s="67">
        <v>1</v>
      </c>
      <c r="K32" s="68">
        <f>J32*F32*C23</f>
        <v>6.9999999999999993E-2</v>
      </c>
      <c r="L32" s="69">
        <v>2.13</v>
      </c>
      <c r="M32" s="72">
        <v>2.82</v>
      </c>
      <c r="N32" s="69">
        <v>2.08</v>
      </c>
      <c r="O32" s="73">
        <f t="shared" si="0"/>
        <v>2.189489267175754</v>
      </c>
      <c r="P32" s="29">
        <v>2.71</v>
      </c>
      <c r="Q32" s="29">
        <v>2.11</v>
      </c>
      <c r="R32" s="29">
        <v>2.0699999999999998</v>
      </c>
      <c r="S32" s="29">
        <v>2.39</v>
      </c>
      <c r="T32" s="29">
        <v>2.1800000000000002</v>
      </c>
      <c r="U32" s="29">
        <v>2.35</v>
      </c>
      <c r="V32" s="29">
        <v>2.4300000000000002</v>
      </c>
      <c r="W32" s="29">
        <v>1.75</v>
      </c>
      <c r="X32" s="29">
        <v>1.86</v>
      </c>
      <c r="Y32" s="29">
        <v>2.0448926717575389</v>
      </c>
      <c r="Z32" s="29"/>
      <c r="AA32" s="27"/>
      <c r="AB32" s="75">
        <v>1.93</v>
      </c>
      <c r="AC32" s="55"/>
      <c r="AD32" s="88"/>
      <c r="AH32" s="18"/>
    </row>
    <row r="33" spans="2:30" ht="24.75" customHeight="1" x14ac:dyDescent="0.25">
      <c r="B33" s="375"/>
      <c r="C33" s="388"/>
      <c r="D33" s="100" t="s">
        <v>9</v>
      </c>
      <c r="E33" s="101" t="s">
        <v>35</v>
      </c>
      <c r="F33" s="102">
        <v>0.15</v>
      </c>
      <c r="G33" s="386" t="s">
        <v>116</v>
      </c>
      <c r="H33" s="387"/>
      <c r="I33" s="66" t="s">
        <v>10</v>
      </c>
      <c r="J33" s="12">
        <v>1</v>
      </c>
      <c r="K33" s="68">
        <f>C23*F33*J33</f>
        <v>5.2499999999999998E-2</v>
      </c>
      <c r="L33" s="69">
        <v>10</v>
      </c>
      <c r="M33" s="73">
        <v>14.615622907305656</v>
      </c>
      <c r="N33" s="75">
        <v>10.6</v>
      </c>
      <c r="O33" s="73">
        <f t="shared" si="0"/>
        <v>18.385375367432466</v>
      </c>
      <c r="P33" s="29">
        <v>15.45</v>
      </c>
      <c r="Q33" s="29">
        <v>13.48</v>
      </c>
      <c r="R33" s="29">
        <v>15.8</v>
      </c>
      <c r="S33" s="29">
        <v>20.260000000000002</v>
      </c>
      <c r="T33" s="29">
        <v>22.81</v>
      </c>
      <c r="U33" s="29">
        <v>18.45</v>
      </c>
      <c r="V33" s="29">
        <v>17.566261188071838</v>
      </c>
      <c r="W33" s="29">
        <v>16.597492486252818</v>
      </c>
      <c r="X33" s="29">
        <v>19.239999999999998</v>
      </c>
      <c r="Y33" s="29">
        <v>24.2</v>
      </c>
      <c r="Z33" s="27"/>
      <c r="AA33" s="27"/>
      <c r="AB33" s="75">
        <v>10.6</v>
      </c>
      <c r="AC33" s="49"/>
      <c r="AD33" s="88"/>
    </row>
    <row r="34" spans="2:30" ht="36" customHeight="1" x14ac:dyDescent="0.25">
      <c r="B34" s="374" t="s">
        <v>23</v>
      </c>
      <c r="C34" s="377">
        <v>0.15</v>
      </c>
      <c r="D34" s="100" t="s">
        <v>57</v>
      </c>
      <c r="E34" s="101" t="s">
        <v>79</v>
      </c>
      <c r="F34" s="102">
        <v>0.2</v>
      </c>
      <c r="G34" s="378" t="s">
        <v>98</v>
      </c>
      <c r="H34" s="379"/>
      <c r="I34" s="103" t="s">
        <v>10</v>
      </c>
      <c r="J34" s="104">
        <v>1</v>
      </c>
      <c r="K34" s="103">
        <f>J34*F34*C34</f>
        <v>0.03</v>
      </c>
      <c r="L34" s="85">
        <v>0.06</v>
      </c>
      <c r="M34" s="85">
        <v>0</v>
      </c>
      <c r="N34" s="85">
        <v>0.06</v>
      </c>
      <c r="O34" s="75">
        <f t="shared" si="0"/>
        <v>0</v>
      </c>
      <c r="P34" s="42">
        <v>0</v>
      </c>
      <c r="Q34" s="42">
        <v>0</v>
      </c>
      <c r="R34" s="42">
        <v>0</v>
      </c>
      <c r="S34" s="42">
        <v>0</v>
      </c>
      <c r="T34" s="42">
        <v>0</v>
      </c>
      <c r="U34" s="42">
        <v>0</v>
      </c>
      <c r="V34" s="42">
        <v>0</v>
      </c>
      <c r="W34" s="42">
        <v>0</v>
      </c>
      <c r="X34" s="42">
        <v>0</v>
      </c>
      <c r="Y34" s="42">
        <v>0</v>
      </c>
      <c r="Z34" s="34"/>
      <c r="AA34" s="34"/>
      <c r="AB34" s="106">
        <v>0.41</v>
      </c>
      <c r="AC34" s="49"/>
      <c r="AD34" s="89" t="s">
        <v>99</v>
      </c>
    </row>
    <row r="35" spans="2:30" ht="24" customHeight="1" x14ac:dyDescent="0.25">
      <c r="B35" s="375"/>
      <c r="C35" s="377"/>
      <c r="D35" s="380" t="s">
        <v>22</v>
      </c>
      <c r="E35" s="382" t="s">
        <v>47</v>
      </c>
      <c r="F35" s="384">
        <v>0.2</v>
      </c>
      <c r="G35" s="386" t="s">
        <v>100</v>
      </c>
      <c r="H35" s="387"/>
      <c r="I35" s="62" t="s">
        <v>77</v>
      </c>
      <c r="J35" s="12">
        <v>0.5</v>
      </c>
      <c r="K35" s="68">
        <f>J35*F35*C34</f>
        <v>1.4999999999999999E-2</v>
      </c>
      <c r="L35" s="69"/>
      <c r="M35" s="70"/>
      <c r="N35" s="70">
        <v>1</v>
      </c>
      <c r="O35" s="73">
        <f t="shared" si="0"/>
        <v>8.9508965423107323E-2</v>
      </c>
      <c r="P35" s="33">
        <v>8.1396643896643903E-2</v>
      </c>
      <c r="Q35" s="33">
        <v>0.12698618948618948</v>
      </c>
      <c r="R35" s="33">
        <v>0.10863051198579461</v>
      </c>
      <c r="S35" s="33">
        <v>0.13108708106559724</v>
      </c>
      <c r="T35" s="33">
        <v>6.1574348341232231E-2</v>
      </c>
      <c r="U35" s="33">
        <v>2.5014757969303424E-2</v>
      </c>
      <c r="V35" s="33">
        <v>0.11544161232957914</v>
      </c>
      <c r="W35" s="33">
        <v>7.6855123674911666E-2</v>
      </c>
      <c r="X35" s="33">
        <v>9.3264723117491941E-2</v>
      </c>
      <c r="Y35" s="33">
        <v>7.4838662364329719E-2</v>
      </c>
      <c r="Z35" s="27"/>
      <c r="AA35" s="27"/>
      <c r="AB35" s="59">
        <v>1</v>
      </c>
      <c r="AC35" s="49"/>
      <c r="AD35" s="89" t="s">
        <v>101</v>
      </c>
    </row>
    <row r="36" spans="2:30" ht="24" customHeight="1" x14ac:dyDescent="0.25">
      <c r="B36" s="375"/>
      <c r="C36" s="377"/>
      <c r="D36" s="381"/>
      <c r="E36" s="383"/>
      <c r="F36" s="385"/>
      <c r="G36" s="386" t="s">
        <v>102</v>
      </c>
      <c r="H36" s="387"/>
      <c r="I36" s="62" t="s">
        <v>10</v>
      </c>
      <c r="J36" s="12">
        <v>0.5</v>
      </c>
      <c r="K36" s="68">
        <f>J36*F35*C34</f>
        <v>1.4999999999999999E-2</v>
      </c>
      <c r="L36" s="69"/>
      <c r="M36" s="70"/>
      <c r="N36" s="70">
        <v>60</v>
      </c>
      <c r="O36" s="75">
        <f>+Y36</f>
        <v>97.18</v>
      </c>
      <c r="P36" s="33">
        <v>33</v>
      </c>
      <c r="Q36" s="33">
        <v>60.746003552397895</v>
      </c>
      <c r="R36" s="33">
        <v>76.05</v>
      </c>
      <c r="S36" s="33">
        <v>86.53</v>
      </c>
      <c r="T36" s="33">
        <v>86.59</v>
      </c>
      <c r="U36" s="33">
        <v>90.02</v>
      </c>
      <c r="V36" s="33">
        <v>90.57</v>
      </c>
      <c r="W36" s="33">
        <v>96.41</v>
      </c>
      <c r="X36" s="33">
        <v>96.66</v>
      </c>
      <c r="Y36" s="27">
        <v>97.18</v>
      </c>
      <c r="Z36" s="27"/>
      <c r="AA36" s="27"/>
      <c r="AB36" s="59">
        <v>60</v>
      </c>
      <c r="AC36" s="49"/>
      <c r="AD36" s="89" t="s">
        <v>101</v>
      </c>
    </row>
    <row r="37" spans="2:30" ht="24" customHeight="1" x14ac:dyDescent="0.25">
      <c r="B37" s="375"/>
      <c r="C37" s="377"/>
      <c r="D37" s="380" t="s">
        <v>17</v>
      </c>
      <c r="E37" s="382" t="s">
        <v>18</v>
      </c>
      <c r="F37" s="384">
        <v>0.3</v>
      </c>
      <c r="G37" s="386" t="s">
        <v>103</v>
      </c>
      <c r="H37" s="387"/>
      <c r="I37" s="62" t="s">
        <v>10</v>
      </c>
      <c r="J37" s="12">
        <v>0.3</v>
      </c>
      <c r="K37" s="68">
        <f>J37*F37*C34</f>
        <v>1.35E-2</v>
      </c>
      <c r="L37" s="69">
        <v>90</v>
      </c>
      <c r="M37" s="70">
        <v>90</v>
      </c>
      <c r="N37" s="70">
        <v>90</v>
      </c>
      <c r="O37" s="70">
        <v>92.745999999999995</v>
      </c>
      <c r="P37" s="29"/>
      <c r="Q37" s="29"/>
      <c r="R37" s="29"/>
      <c r="S37" s="29"/>
      <c r="T37" s="29"/>
      <c r="U37" s="29"/>
      <c r="V37" s="29"/>
      <c r="W37" s="29"/>
      <c r="X37" s="29"/>
      <c r="Y37" s="29"/>
      <c r="Z37" s="27"/>
      <c r="AA37" s="27"/>
      <c r="AB37" s="59">
        <v>90</v>
      </c>
      <c r="AC37" s="49"/>
      <c r="AD37" s="87" t="s">
        <v>104</v>
      </c>
    </row>
    <row r="38" spans="2:30" ht="24" customHeight="1" x14ac:dyDescent="0.25">
      <c r="B38" s="375"/>
      <c r="C38" s="377"/>
      <c r="D38" s="388"/>
      <c r="E38" s="389"/>
      <c r="F38" s="390"/>
      <c r="G38" s="386" t="s">
        <v>41</v>
      </c>
      <c r="H38" s="387"/>
      <c r="I38" s="62" t="s">
        <v>10</v>
      </c>
      <c r="J38" s="12">
        <v>0.35</v>
      </c>
      <c r="K38" s="68">
        <f>J38*F37*C34</f>
        <v>1.575E-2</v>
      </c>
      <c r="L38" s="69">
        <v>90</v>
      </c>
      <c r="M38" s="70">
        <v>95.953333333333333</v>
      </c>
      <c r="N38" s="70">
        <v>95</v>
      </c>
      <c r="O38" s="70">
        <f t="shared" si="0"/>
        <v>95.659000000000006</v>
      </c>
      <c r="P38" s="29">
        <v>92.59</v>
      </c>
      <c r="Q38" s="29">
        <v>96</v>
      </c>
      <c r="R38" s="29">
        <v>95</v>
      </c>
      <c r="S38" s="29">
        <v>97</v>
      </c>
      <c r="T38" s="29">
        <v>95</v>
      </c>
      <c r="U38" s="29">
        <v>97</v>
      </c>
      <c r="V38" s="29">
        <v>95</v>
      </c>
      <c r="W38" s="29">
        <v>95</v>
      </c>
      <c r="X38" s="29">
        <v>96</v>
      </c>
      <c r="Y38" s="29">
        <v>98</v>
      </c>
      <c r="Z38" s="29"/>
      <c r="AA38" s="27"/>
      <c r="AB38" s="91">
        <v>95</v>
      </c>
      <c r="AC38" s="49"/>
      <c r="AD38" s="88"/>
    </row>
    <row r="39" spans="2:30" ht="24" customHeight="1" x14ac:dyDescent="0.25">
      <c r="B39" s="375"/>
      <c r="C39" s="377"/>
      <c r="D39" s="381"/>
      <c r="E39" s="383"/>
      <c r="F39" s="385"/>
      <c r="G39" s="386" t="s">
        <v>55</v>
      </c>
      <c r="H39" s="387"/>
      <c r="I39" s="62" t="s">
        <v>10</v>
      </c>
      <c r="J39" s="12">
        <v>0.35</v>
      </c>
      <c r="K39" s="68">
        <f>J39*F37*C34</f>
        <v>1.575E-2</v>
      </c>
      <c r="L39" s="69">
        <v>85</v>
      </c>
      <c r="M39" s="71">
        <v>66.164999999999992</v>
      </c>
      <c r="N39" s="70">
        <v>66</v>
      </c>
      <c r="O39" s="70">
        <f t="shared" si="0"/>
        <v>88.5</v>
      </c>
      <c r="P39" s="27">
        <v>88</v>
      </c>
      <c r="Q39" s="27">
        <v>92</v>
      </c>
      <c r="R39" s="27">
        <v>81</v>
      </c>
      <c r="S39" s="27">
        <v>89</v>
      </c>
      <c r="T39" s="27">
        <v>88</v>
      </c>
      <c r="U39" s="27">
        <v>89</v>
      </c>
      <c r="V39" s="27">
        <v>87</v>
      </c>
      <c r="W39" s="27">
        <v>90</v>
      </c>
      <c r="X39" s="27">
        <v>91</v>
      </c>
      <c r="Y39" s="27">
        <v>90</v>
      </c>
      <c r="Z39" s="27"/>
      <c r="AA39" s="27"/>
      <c r="AB39" s="91">
        <v>90</v>
      </c>
      <c r="AC39" s="49"/>
      <c r="AD39" s="88"/>
    </row>
    <row r="40" spans="2:30" ht="33.75" customHeight="1" x14ac:dyDescent="0.25">
      <c r="B40" s="375"/>
      <c r="C40" s="377"/>
      <c r="D40" s="380" t="s">
        <v>78</v>
      </c>
      <c r="E40" s="382" t="s">
        <v>48</v>
      </c>
      <c r="F40" s="384">
        <v>0.3</v>
      </c>
      <c r="G40" s="386" t="s">
        <v>49</v>
      </c>
      <c r="H40" s="387"/>
      <c r="I40" s="86" t="s">
        <v>105</v>
      </c>
      <c r="J40" s="12">
        <v>0.3</v>
      </c>
      <c r="K40" s="68">
        <f>C34*F40*J40</f>
        <v>1.35E-2</v>
      </c>
      <c r="L40" s="69">
        <v>5</v>
      </c>
      <c r="M40" s="69">
        <v>5</v>
      </c>
      <c r="N40" s="69">
        <v>3</v>
      </c>
      <c r="O40" s="69">
        <f>AVERAGE(P40:AA40)</f>
        <v>5</v>
      </c>
      <c r="P40" s="27">
        <v>5</v>
      </c>
      <c r="Q40" s="27">
        <v>5</v>
      </c>
      <c r="R40" s="27">
        <v>5</v>
      </c>
      <c r="S40" s="27">
        <v>5</v>
      </c>
      <c r="T40" s="27">
        <v>5</v>
      </c>
      <c r="U40" s="27">
        <v>5</v>
      </c>
      <c r="V40" s="27">
        <v>5</v>
      </c>
      <c r="W40" s="27">
        <v>5</v>
      </c>
      <c r="X40" s="27">
        <v>5</v>
      </c>
      <c r="Y40" s="27">
        <v>5</v>
      </c>
      <c r="Z40" s="27"/>
      <c r="AA40" s="27"/>
      <c r="AB40" s="92">
        <v>5</v>
      </c>
      <c r="AC40" s="57"/>
      <c r="AD40" s="88"/>
    </row>
    <row r="41" spans="2:30" ht="37.5" customHeight="1" x14ac:dyDescent="0.25">
      <c r="B41" s="376"/>
      <c r="C41" s="377"/>
      <c r="D41" s="381"/>
      <c r="E41" s="383"/>
      <c r="F41" s="385"/>
      <c r="G41" s="386" t="s">
        <v>50</v>
      </c>
      <c r="H41" s="387"/>
      <c r="I41" s="86" t="s">
        <v>105</v>
      </c>
      <c r="J41" s="12">
        <v>0.7</v>
      </c>
      <c r="K41" s="68">
        <f>C34*F40*J41</f>
        <v>3.15E-2</v>
      </c>
      <c r="L41" s="69">
        <v>35</v>
      </c>
      <c r="M41" s="69">
        <v>35</v>
      </c>
      <c r="N41" s="69">
        <v>40</v>
      </c>
      <c r="O41" s="69">
        <f>X41</f>
        <v>40</v>
      </c>
      <c r="P41" s="27">
        <v>27</v>
      </c>
      <c r="Q41" s="27">
        <v>38</v>
      </c>
      <c r="R41" s="27">
        <v>39</v>
      </c>
      <c r="S41" s="27">
        <v>39</v>
      </c>
      <c r="T41" s="27">
        <v>40</v>
      </c>
      <c r="U41" s="27">
        <v>40</v>
      </c>
      <c r="V41" s="27">
        <v>40</v>
      </c>
      <c r="W41" s="27">
        <v>40</v>
      </c>
      <c r="X41" s="27">
        <v>40</v>
      </c>
      <c r="Y41" s="27">
        <v>40</v>
      </c>
      <c r="Z41" s="27"/>
      <c r="AA41" s="27"/>
      <c r="AB41" s="92">
        <v>40</v>
      </c>
      <c r="AC41" s="57"/>
      <c r="AD41" s="88"/>
    </row>
    <row r="42" spans="2:30" ht="21" x14ac:dyDescent="0.25">
      <c r="B42" s="35"/>
      <c r="C42" s="35"/>
      <c r="D42" s="35"/>
      <c r="E42" s="36"/>
      <c r="F42" s="37"/>
      <c r="G42" s="36"/>
      <c r="H42" s="36"/>
      <c r="I42" s="37"/>
      <c r="J42" s="37"/>
      <c r="K42" s="90">
        <f>SUM(K16:K41)</f>
        <v>1.0000000000000002</v>
      </c>
      <c r="L42" s="43"/>
      <c r="M42" s="37"/>
      <c r="N42" s="37"/>
      <c r="O42" s="37"/>
      <c r="P42" s="37"/>
      <c r="Q42" s="37"/>
      <c r="R42" s="37"/>
      <c r="S42" s="37"/>
      <c r="T42" s="37"/>
      <c r="U42" s="37"/>
      <c r="V42" s="37"/>
      <c r="W42" s="37"/>
      <c r="X42" s="37"/>
      <c r="Y42" s="37"/>
      <c r="Z42" s="37"/>
      <c r="AA42" s="37"/>
      <c r="AB42" s="35"/>
    </row>
    <row r="43" spans="2:30" ht="18.75" x14ac:dyDescent="0.25">
      <c r="C43" s="38"/>
      <c r="D43" s="7" t="s">
        <v>118</v>
      </c>
    </row>
    <row r="44" spans="2:30" ht="18.75" x14ac:dyDescent="0.25">
      <c r="C44" s="95"/>
      <c r="D44" s="7" t="s">
        <v>114</v>
      </c>
    </row>
    <row r="45" spans="2:30" ht="8.25" customHeight="1" x14ac:dyDescent="0.25"/>
    <row r="48" spans="2:30" x14ac:dyDescent="0.25">
      <c r="B48" s="4"/>
    </row>
    <row r="49" spans="2:2" x14ac:dyDescent="0.25">
      <c r="B49" s="4"/>
    </row>
    <row r="50" spans="2:2" x14ac:dyDescent="0.25">
      <c r="B50" s="4"/>
    </row>
    <row r="51" spans="2:2" x14ac:dyDescent="0.25">
      <c r="B51" s="4"/>
    </row>
    <row r="52" spans="2:2" x14ac:dyDescent="0.25">
      <c r="B52" s="39"/>
    </row>
    <row r="53" spans="2:2" x14ac:dyDescent="0.25">
      <c r="B53" s="4"/>
    </row>
    <row r="54" spans="2:2" x14ac:dyDescent="0.25">
      <c r="B54" s="4"/>
    </row>
    <row r="55" spans="2:2" x14ac:dyDescent="0.25">
      <c r="B55" s="4"/>
    </row>
    <row r="56" spans="2:2" x14ac:dyDescent="0.25">
      <c r="B56" s="4"/>
    </row>
    <row r="57" spans="2:2" x14ac:dyDescent="0.25">
      <c r="B57" s="4"/>
    </row>
    <row r="58" spans="2:2" x14ac:dyDescent="0.25">
      <c r="B58" s="4"/>
    </row>
    <row r="59" spans="2:2" x14ac:dyDescent="0.25">
      <c r="B59" s="4"/>
    </row>
    <row r="60" spans="2:2" x14ac:dyDescent="0.25">
      <c r="B60" s="4"/>
    </row>
    <row r="61" spans="2:2" x14ac:dyDescent="0.25">
      <c r="B61" s="4"/>
    </row>
    <row r="62" spans="2:2" x14ac:dyDescent="0.25">
      <c r="B62" s="4"/>
    </row>
    <row r="64" spans="2:2" ht="19.5" customHeight="1" x14ac:dyDescent="0.25">
      <c r="B64" s="4"/>
    </row>
    <row r="65" spans="2:2" x14ac:dyDescent="0.25">
      <c r="B65" s="4"/>
    </row>
    <row r="66" spans="2:2" x14ac:dyDescent="0.25">
      <c r="B66" s="4"/>
    </row>
    <row r="67" spans="2:2" x14ac:dyDescent="0.25">
      <c r="B67" s="4"/>
    </row>
  </sheetData>
  <mergeCells count="77">
    <mergeCell ref="C9:G9"/>
    <mergeCell ref="I9:J9"/>
    <mergeCell ref="K9:M9"/>
    <mergeCell ref="N9:AB9"/>
    <mergeCell ref="C10:G10"/>
    <mergeCell ref="I10:J10"/>
    <mergeCell ref="K10:M10"/>
    <mergeCell ref="N10:AB10"/>
    <mergeCell ref="C11:G11"/>
    <mergeCell ref="I11:J11"/>
    <mergeCell ref="K11:M11"/>
    <mergeCell ref="N11:AB11"/>
    <mergeCell ref="C12:G12"/>
    <mergeCell ref="I12:J12"/>
    <mergeCell ref="K12:M12"/>
    <mergeCell ref="N12:AB12"/>
    <mergeCell ref="G20:H20"/>
    <mergeCell ref="G21:G22"/>
    <mergeCell ref="G15:H15"/>
    <mergeCell ref="B16:B18"/>
    <mergeCell ref="C16:C18"/>
    <mergeCell ref="G16:H16"/>
    <mergeCell ref="D17:D18"/>
    <mergeCell ref="E17:E18"/>
    <mergeCell ref="F17:F18"/>
    <mergeCell ref="G17:H17"/>
    <mergeCell ref="G18:H18"/>
    <mergeCell ref="I21:I22"/>
    <mergeCell ref="J21:J22"/>
    <mergeCell ref="K21:K22"/>
    <mergeCell ref="B23:B33"/>
    <mergeCell ref="C23:C33"/>
    <mergeCell ref="D23:D25"/>
    <mergeCell ref="E23:E25"/>
    <mergeCell ref="F23:F25"/>
    <mergeCell ref="G23:H23"/>
    <mergeCell ref="G24:H24"/>
    <mergeCell ref="B19:B22"/>
    <mergeCell ref="C19:C22"/>
    <mergeCell ref="G19:H19"/>
    <mergeCell ref="D20:D22"/>
    <mergeCell ref="E20:E22"/>
    <mergeCell ref="F20:F22"/>
    <mergeCell ref="G25:H25"/>
    <mergeCell ref="D26:D27"/>
    <mergeCell ref="E26:E27"/>
    <mergeCell ref="F26:F27"/>
    <mergeCell ref="G26:H26"/>
    <mergeCell ref="G27:H27"/>
    <mergeCell ref="D28:D30"/>
    <mergeCell ref="E28:E30"/>
    <mergeCell ref="F28:F30"/>
    <mergeCell ref="G28:H28"/>
    <mergeCell ref="G29:H29"/>
    <mergeCell ref="G30:H30"/>
    <mergeCell ref="B34:B41"/>
    <mergeCell ref="C34:C41"/>
    <mergeCell ref="G34:H34"/>
    <mergeCell ref="D35:D36"/>
    <mergeCell ref="E35:E36"/>
    <mergeCell ref="F35:F36"/>
    <mergeCell ref="G35:H35"/>
    <mergeCell ref="G36:H36"/>
    <mergeCell ref="D37:D39"/>
    <mergeCell ref="E37:E39"/>
    <mergeCell ref="G38:H38"/>
    <mergeCell ref="G39:H39"/>
    <mergeCell ref="D40:D41"/>
    <mergeCell ref="E40:E41"/>
    <mergeCell ref="F40:F41"/>
    <mergeCell ref="G40:H40"/>
    <mergeCell ref="G41:H41"/>
    <mergeCell ref="G31:H31"/>
    <mergeCell ref="G32:H32"/>
    <mergeCell ref="G33:H33"/>
    <mergeCell ref="F37:F39"/>
    <mergeCell ref="G37:H37"/>
  </mergeCells>
  <pageMargins left="0" right="0" top="0" bottom="0" header="0" footer="0"/>
  <pageSetup paperSize="9" scale="56"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AH70"/>
  <sheetViews>
    <sheetView showGridLines="0" view="pageBreakPreview" zoomScale="70" zoomScaleNormal="66" zoomScaleSheetLayoutView="70" workbookViewId="0">
      <selection activeCell="I66" sqref="I66"/>
    </sheetView>
  </sheetViews>
  <sheetFormatPr defaultRowHeight="15" x14ac:dyDescent="0.25"/>
  <cols>
    <col min="1" max="1" width="1.7109375" style="1" customWidth="1"/>
    <col min="2" max="2" width="28.140625" style="1" customWidth="1"/>
    <col min="3" max="3" width="12.140625" style="1" customWidth="1"/>
    <col min="4" max="4" width="7" style="1" customWidth="1"/>
    <col min="5" max="5" width="41.5703125" style="3" customWidth="1"/>
    <col min="6" max="6" width="12.7109375" style="1" customWidth="1"/>
    <col min="7" max="7" width="22.5703125" style="3" customWidth="1"/>
    <col min="8" max="8" width="36.5703125" style="3" customWidth="1"/>
    <col min="9" max="9" width="23.28515625" style="6" customWidth="1"/>
    <col min="10" max="10" width="13.140625" style="6" customWidth="1"/>
    <col min="11" max="11" width="14.28515625" style="6" customWidth="1"/>
    <col min="12" max="12" width="12" style="6" customWidth="1"/>
    <col min="13" max="13" width="11.140625" style="6" customWidth="1"/>
    <col min="14" max="15" width="21.85546875" style="6" customWidth="1"/>
    <col min="16" max="25" width="10" style="6" hidden="1" customWidth="1"/>
    <col min="26" max="26" width="9.7109375" style="6" hidden="1" customWidth="1"/>
    <col min="27" max="27" width="9.28515625" style="6" hidden="1" customWidth="1"/>
    <col min="28" max="28" width="14.28515625" style="1" customWidth="1"/>
    <col min="29" max="29" width="0.5703125" style="51" customWidth="1"/>
    <col min="30" max="30" width="63.42578125" style="1" customWidth="1"/>
    <col min="31" max="31" width="1.5703125" style="1" customWidth="1"/>
    <col min="32" max="16384" width="9.140625" style="1"/>
  </cols>
  <sheetData>
    <row r="1" spans="2:31" ht="28.5" x14ac:dyDescent="0.25">
      <c r="B1" s="14" t="s">
        <v>42</v>
      </c>
      <c r="C1" s="5"/>
      <c r="D1" s="5"/>
      <c r="E1" s="10"/>
    </row>
    <row r="2" spans="2:31" ht="7.5" customHeight="1" x14ac:dyDescent="0.25"/>
    <row r="3" spans="2:31" ht="18.75" x14ac:dyDescent="0.25">
      <c r="B3" s="5" t="s">
        <v>64</v>
      </c>
      <c r="C3" s="5"/>
      <c r="D3" s="5"/>
      <c r="E3" s="10" t="s">
        <v>62</v>
      </c>
    </row>
    <row r="4" spans="2:31" ht="18.75" x14ac:dyDescent="0.25">
      <c r="B4" s="5" t="s">
        <v>39</v>
      </c>
      <c r="C4" s="5"/>
      <c r="D4" s="5"/>
      <c r="E4" s="10" t="s">
        <v>43</v>
      </c>
    </row>
    <row r="5" spans="2:31" ht="18.75" x14ac:dyDescent="0.25">
      <c r="B5" s="5" t="s">
        <v>65</v>
      </c>
      <c r="C5" s="5"/>
      <c r="D5" s="5"/>
      <c r="E5" s="10" t="s">
        <v>108</v>
      </c>
    </row>
    <row r="6" spans="2:31" ht="7.5" customHeight="1" x14ac:dyDescent="0.25"/>
    <row r="8" spans="2:31" ht="21" x14ac:dyDescent="0.25">
      <c r="B8" s="9" t="s">
        <v>44</v>
      </c>
      <c r="C8" s="7"/>
      <c r="D8" s="7"/>
      <c r="E8" s="11"/>
    </row>
    <row r="9" spans="2:31" ht="39" customHeight="1" x14ac:dyDescent="0.25">
      <c r="B9" s="99" t="s">
        <v>0</v>
      </c>
      <c r="C9" s="368" t="s">
        <v>19</v>
      </c>
      <c r="D9" s="369"/>
      <c r="E9" s="369"/>
      <c r="F9" s="369"/>
      <c r="G9" s="369"/>
      <c r="H9" s="41"/>
      <c r="I9" s="403"/>
      <c r="J9" s="402"/>
      <c r="K9" s="368" t="s">
        <v>38</v>
      </c>
      <c r="L9" s="369"/>
      <c r="M9" s="370"/>
      <c r="N9" s="359" t="s">
        <v>109</v>
      </c>
      <c r="O9" s="360"/>
      <c r="P9" s="360"/>
      <c r="Q9" s="360"/>
      <c r="R9" s="360"/>
      <c r="S9" s="360"/>
      <c r="T9" s="360"/>
      <c r="U9" s="360"/>
      <c r="V9" s="360"/>
      <c r="W9" s="360"/>
      <c r="X9" s="360"/>
      <c r="Y9" s="360"/>
      <c r="Z9" s="360"/>
      <c r="AA9" s="360"/>
      <c r="AB9" s="361"/>
      <c r="AC9" s="48"/>
    </row>
    <row r="10" spans="2:31" ht="21" customHeight="1" x14ac:dyDescent="0.25">
      <c r="B10" s="98">
        <v>1</v>
      </c>
      <c r="C10" s="397" t="s">
        <v>113</v>
      </c>
      <c r="D10" s="397"/>
      <c r="E10" s="397"/>
      <c r="F10" s="397"/>
      <c r="G10" s="398"/>
      <c r="H10" s="63"/>
      <c r="I10" s="399"/>
      <c r="J10" s="400"/>
      <c r="K10" s="371">
        <v>50</v>
      </c>
      <c r="L10" s="372"/>
      <c r="M10" s="373"/>
      <c r="N10" s="362">
        <v>1.93</v>
      </c>
      <c r="O10" s="363"/>
      <c r="P10" s="363"/>
      <c r="Q10" s="363"/>
      <c r="R10" s="363"/>
      <c r="S10" s="363"/>
      <c r="T10" s="363"/>
      <c r="U10" s="363"/>
      <c r="V10" s="363"/>
      <c r="W10" s="363"/>
      <c r="X10" s="363"/>
      <c r="Y10" s="363"/>
      <c r="Z10" s="363"/>
      <c r="AA10" s="363"/>
      <c r="AB10" s="364"/>
      <c r="AC10" s="49"/>
    </row>
    <row r="11" spans="2:31" ht="21" customHeight="1" x14ac:dyDescent="0.25">
      <c r="B11" s="98">
        <v>2</v>
      </c>
      <c r="C11" s="397" t="s">
        <v>96</v>
      </c>
      <c r="D11" s="397"/>
      <c r="E11" s="397"/>
      <c r="F11" s="397"/>
      <c r="G11" s="398"/>
      <c r="H11" s="63"/>
      <c r="I11" s="399"/>
      <c r="J11" s="400"/>
      <c r="K11" s="371">
        <v>30</v>
      </c>
      <c r="L11" s="372"/>
      <c r="M11" s="373"/>
      <c r="N11" s="365">
        <v>0.8</v>
      </c>
      <c r="O11" s="366"/>
      <c r="P11" s="366"/>
      <c r="Q11" s="366"/>
      <c r="R11" s="366"/>
      <c r="S11" s="366"/>
      <c r="T11" s="366"/>
      <c r="U11" s="366"/>
      <c r="V11" s="366"/>
      <c r="W11" s="366"/>
      <c r="X11" s="366"/>
      <c r="Y11" s="366"/>
      <c r="Z11" s="366"/>
      <c r="AA11" s="366"/>
      <c r="AB11" s="367"/>
      <c r="AC11" s="50"/>
      <c r="AD11" s="47"/>
    </row>
    <row r="12" spans="2:31" ht="24.75" customHeight="1" x14ac:dyDescent="0.25">
      <c r="B12" s="98">
        <v>3</v>
      </c>
      <c r="C12" s="397" t="s">
        <v>80</v>
      </c>
      <c r="D12" s="397"/>
      <c r="E12" s="397"/>
      <c r="F12" s="397"/>
      <c r="G12" s="398"/>
      <c r="H12" s="63"/>
      <c r="I12" s="399"/>
      <c r="J12" s="400"/>
      <c r="K12" s="371">
        <v>20</v>
      </c>
      <c r="L12" s="372"/>
      <c r="M12" s="373"/>
      <c r="N12" s="362">
        <v>80</v>
      </c>
      <c r="O12" s="363"/>
      <c r="P12" s="363"/>
      <c r="Q12" s="363"/>
      <c r="R12" s="363"/>
      <c r="S12" s="363"/>
      <c r="T12" s="363"/>
      <c r="U12" s="363"/>
      <c r="V12" s="363"/>
      <c r="W12" s="363"/>
      <c r="X12" s="363"/>
      <c r="Y12" s="363"/>
      <c r="Z12" s="363"/>
      <c r="AA12" s="363"/>
      <c r="AB12" s="364"/>
      <c r="AC12" s="49"/>
      <c r="AD12" s="47"/>
    </row>
    <row r="13" spans="2:31" ht="9" customHeight="1" x14ac:dyDescent="0.25">
      <c r="B13" s="44"/>
      <c r="C13" s="45"/>
      <c r="D13" s="45"/>
      <c r="E13" s="45"/>
      <c r="F13" s="45"/>
      <c r="G13" s="45"/>
      <c r="H13" s="45"/>
      <c r="I13" s="44"/>
      <c r="J13" s="44"/>
      <c r="K13" s="44"/>
      <c r="L13" s="44"/>
      <c r="M13" s="44"/>
      <c r="N13" s="46"/>
      <c r="O13" s="46"/>
      <c r="P13" s="46"/>
      <c r="Q13" s="46"/>
      <c r="R13" s="46"/>
      <c r="S13" s="46"/>
      <c r="T13" s="46"/>
      <c r="U13" s="46"/>
      <c r="V13" s="46"/>
      <c r="W13" s="46"/>
      <c r="X13" s="46"/>
      <c r="Y13" s="46"/>
      <c r="Z13" s="46"/>
      <c r="AA13" s="46"/>
      <c r="AB13" s="46"/>
      <c r="AC13" s="49"/>
      <c r="AD13" s="47"/>
    </row>
    <row r="14" spans="2:31" ht="21" x14ac:dyDescent="0.25">
      <c r="B14" s="9" t="s">
        <v>45</v>
      </c>
      <c r="C14" s="7"/>
      <c r="D14" s="7"/>
      <c r="E14" s="11"/>
      <c r="F14" s="7"/>
      <c r="G14" s="11"/>
      <c r="H14" s="11"/>
      <c r="I14" s="24"/>
      <c r="J14" s="24"/>
      <c r="K14" s="24"/>
      <c r="L14" s="24"/>
      <c r="M14" s="24"/>
      <c r="N14" s="24"/>
      <c r="O14" s="24"/>
      <c r="P14" s="24"/>
      <c r="Q14" s="24"/>
      <c r="R14" s="24"/>
      <c r="S14" s="24"/>
      <c r="T14" s="24"/>
      <c r="U14" s="24"/>
      <c r="V14" s="24"/>
      <c r="W14" s="24"/>
      <c r="X14" s="24"/>
      <c r="Y14" s="24"/>
      <c r="Z14" s="24"/>
      <c r="AA14" s="24"/>
      <c r="AB14" s="7"/>
      <c r="AC14" s="52"/>
    </row>
    <row r="15" spans="2:31" ht="58.5" customHeight="1" x14ac:dyDescent="0.25">
      <c r="B15" s="23" t="s">
        <v>5</v>
      </c>
      <c r="C15" s="23" t="s">
        <v>38</v>
      </c>
      <c r="D15" s="23" t="s">
        <v>0</v>
      </c>
      <c r="E15" s="23" t="s">
        <v>61</v>
      </c>
      <c r="F15" s="23" t="s">
        <v>38</v>
      </c>
      <c r="G15" s="401" t="s">
        <v>2</v>
      </c>
      <c r="H15" s="402"/>
      <c r="I15" s="23" t="s">
        <v>1</v>
      </c>
      <c r="J15" s="23" t="s">
        <v>38</v>
      </c>
      <c r="K15" s="23" t="s">
        <v>46</v>
      </c>
      <c r="L15" s="23" t="s">
        <v>40</v>
      </c>
      <c r="M15" s="23" t="s">
        <v>110</v>
      </c>
      <c r="N15" s="23" t="s">
        <v>112</v>
      </c>
      <c r="O15" s="23" t="s">
        <v>111</v>
      </c>
      <c r="P15" s="25">
        <v>43101</v>
      </c>
      <c r="Q15" s="25">
        <v>43132</v>
      </c>
      <c r="R15" s="25">
        <v>43160</v>
      </c>
      <c r="S15" s="25">
        <v>43191</v>
      </c>
      <c r="T15" s="25">
        <v>43221</v>
      </c>
      <c r="U15" s="25">
        <v>43252</v>
      </c>
      <c r="V15" s="25">
        <v>43282</v>
      </c>
      <c r="W15" s="25">
        <v>43313</v>
      </c>
      <c r="X15" s="25">
        <v>43344</v>
      </c>
      <c r="Y15" s="25">
        <v>43374</v>
      </c>
      <c r="Z15" s="25">
        <v>43405</v>
      </c>
      <c r="AA15" s="25">
        <v>43435</v>
      </c>
      <c r="AB15" s="23" t="s">
        <v>109</v>
      </c>
      <c r="AC15" s="48"/>
      <c r="AD15" s="23" t="s">
        <v>81</v>
      </c>
    </row>
    <row r="16" spans="2:31" ht="21.75" customHeight="1" x14ac:dyDescent="0.25">
      <c r="B16" s="374" t="s">
        <v>3</v>
      </c>
      <c r="C16" s="391">
        <v>0.25</v>
      </c>
      <c r="D16" s="110" t="s">
        <v>7</v>
      </c>
      <c r="E16" s="111" t="s">
        <v>25</v>
      </c>
      <c r="F16" s="112">
        <v>0.6</v>
      </c>
      <c r="G16" s="386" t="s">
        <v>107</v>
      </c>
      <c r="H16" s="387"/>
      <c r="I16" s="119" t="s">
        <v>119</v>
      </c>
      <c r="J16" s="67">
        <v>1</v>
      </c>
      <c r="K16" s="116">
        <f>C16*F16*J16</f>
        <v>0.15</v>
      </c>
      <c r="L16" s="120">
        <v>10500</v>
      </c>
      <c r="M16" s="120">
        <v>9998.1689815629397</v>
      </c>
      <c r="N16" s="120">
        <v>8077</v>
      </c>
      <c r="O16" s="120">
        <f>AVERAGE(P16:AA16)</f>
        <v>8932.678781338187</v>
      </c>
      <c r="P16" s="121">
        <v>9628.1763864899822</v>
      </c>
      <c r="Q16" s="121">
        <v>8519</v>
      </c>
      <c r="R16" s="121">
        <v>7829</v>
      </c>
      <c r="S16" s="121">
        <v>8913</v>
      </c>
      <c r="T16" s="121">
        <v>9015</v>
      </c>
      <c r="U16" s="121">
        <v>11254.864443551707</v>
      </c>
      <c r="V16" s="121">
        <v>8291</v>
      </c>
      <c r="W16" s="121">
        <v>8521.4647470881555</v>
      </c>
      <c r="X16" s="121">
        <v>8541.9129256224223</v>
      </c>
      <c r="Y16" s="121">
        <v>8813.3693106295977</v>
      </c>
      <c r="Z16" s="121"/>
      <c r="AA16" s="121"/>
      <c r="AB16" s="122">
        <v>8082</v>
      </c>
      <c r="AC16" s="53"/>
      <c r="AD16" s="113" t="s">
        <v>83</v>
      </c>
      <c r="AE16" s="8"/>
    </row>
    <row r="17" spans="2:30" ht="21.75" customHeight="1" x14ac:dyDescent="0.25">
      <c r="B17" s="375"/>
      <c r="C17" s="392"/>
      <c r="D17" s="380" t="s">
        <v>11</v>
      </c>
      <c r="E17" s="382" t="s">
        <v>26</v>
      </c>
      <c r="F17" s="384">
        <v>0.4</v>
      </c>
      <c r="G17" s="386" t="s">
        <v>84</v>
      </c>
      <c r="H17" s="387"/>
      <c r="I17" s="62" t="s">
        <v>10</v>
      </c>
      <c r="J17" s="67">
        <v>0.4</v>
      </c>
      <c r="K17" s="116">
        <f>C16*F17*J17</f>
        <v>4.0000000000000008E-2</v>
      </c>
      <c r="L17" s="123">
        <v>1</v>
      </c>
      <c r="M17" s="123">
        <v>3.52</v>
      </c>
      <c r="N17" s="123">
        <v>2.5</v>
      </c>
      <c r="O17" s="124">
        <f t="shared" ref="O17:O42" si="0">AVERAGE(P17:AA17)</f>
        <v>7.596000000000001</v>
      </c>
      <c r="P17" s="27">
        <v>8.43</v>
      </c>
      <c r="Q17" s="27">
        <v>4.68</v>
      </c>
      <c r="R17" s="27">
        <v>5.28</v>
      </c>
      <c r="S17" s="27">
        <v>7.79</v>
      </c>
      <c r="T17" s="27">
        <v>9.1300000000000008</v>
      </c>
      <c r="U17" s="27">
        <v>11.51</v>
      </c>
      <c r="V17" s="27">
        <v>5.13</v>
      </c>
      <c r="W17" s="27">
        <v>9.51</v>
      </c>
      <c r="X17" s="27">
        <v>7.24</v>
      </c>
      <c r="Y17" s="27">
        <v>7.26</v>
      </c>
      <c r="Z17" s="27"/>
      <c r="AA17" s="27"/>
      <c r="AB17" s="125">
        <v>6.5</v>
      </c>
      <c r="AC17" s="49"/>
      <c r="AD17" s="113" t="s">
        <v>83</v>
      </c>
    </row>
    <row r="18" spans="2:30" ht="21.75" customHeight="1" x14ac:dyDescent="0.25">
      <c r="B18" s="376"/>
      <c r="C18" s="396"/>
      <c r="D18" s="381"/>
      <c r="E18" s="383"/>
      <c r="F18" s="385"/>
      <c r="G18" s="386" t="s">
        <v>76</v>
      </c>
      <c r="H18" s="387"/>
      <c r="I18" s="126" t="s">
        <v>10</v>
      </c>
      <c r="J18" s="67">
        <v>0.6</v>
      </c>
      <c r="K18" s="116">
        <f>C16*F17*J18</f>
        <v>0.06</v>
      </c>
      <c r="L18" s="124">
        <v>10.1</v>
      </c>
      <c r="M18" s="124">
        <v>13.107165996593624</v>
      </c>
      <c r="N18" s="124">
        <v>8.5</v>
      </c>
      <c r="O18" s="124">
        <f t="shared" si="0"/>
        <v>9.1410038517292183</v>
      </c>
      <c r="P18" s="29">
        <v>8.6999999999999993</v>
      </c>
      <c r="Q18" s="29">
        <v>8.133084549038994</v>
      </c>
      <c r="R18" s="29">
        <v>10.33</v>
      </c>
      <c r="S18" s="29">
        <v>9.56</v>
      </c>
      <c r="T18" s="29">
        <v>9.2200000000000006</v>
      </c>
      <c r="U18" s="29">
        <v>6.64</v>
      </c>
      <c r="V18" s="29">
        <v>10.94</v>
      </c>
      <c r="W18" s="29">
        <v>8.4756148609514703</v>
      </c>
      <c r="X18" s="29">
        <v>8.9832134121593707</v>
      </c>
      <c r="Y18" s="29">
        <v>10.42812569514234</v>
      </c>
      <c r="Z18" s="29"/>
      <c r="AA18" s="27"/>
      <c r="AB18" s="123">
        <v>9.5</v>
      </c>
      <c r="AC18" s="54"/>
      <c r="AD18" s="113"/>
    </row>
    <row r="19" spans="2:30" ht="21.75" customHeight="1" x14ac:dyDescent="0.25">
      <c r="B19" s="374" t="s">
        <v>6</v>
      </c>
      <c r="C19" s="391">
        <v>0.25</v>
      </c>
      <c r="D19" s="16" t="s">
        <v>8</v>
      </c>
      <c r="E19" s="113" t="s">
        <v>59</v>
      </c>
      <c r="F19" s="77">
        <v>0.6</v>
      </c>
      <c r="G19" s="386" t="s">
        <v>80</v>
      </c>
      <c r="H19" s="387"/>
      <c r="I19" s="62" t="s">
        <v>10</v>
      </c>
      <c r="J19" s="67">
        <v>1</v>
      </c>
      <c r="K19" s="116">
        <f>C19*F19*J19</f>
        <v>0.15</v>
      </c>
      <c r="L19" s="123">
        <v>80</v>
      </c>
      <c r="M19" s="127">
        <v>68.681055584171531</v>
      </c>
      <c r="N19" s="127">
        <v>87.5</v>
      </c>
      <c r="O19" s="127">
        <f t="shared" si="0"/>
        <v>71.239397194536735</v>
      </c>
      <c r="P19" s="26">
        <v>60.317460317460316</v>
      </c>
      <c r="Q19" s="26">
        <v>85</v>
      </c>
      <c r="R19" s="26">
        <v>77</v>
      </c>
      <c r="S19" s="26">
        <v>78</v>
      </c>
      <c r="T19" s="26">
        <v>58.48</v>
      </c>
      <c r="U19" s="26">
        <v>55</v>
      </c>
      <c r="V19" s="26">
        <v>65</v>
      </c>
      <c r="W19" s="26">
        <v>80.55</v>
      </c>
      <c r="X19" s="26">
        <v>77</v>
      </c>
      <c r="Y19" s="26">
        <v>76.04651162790698</v>
      </c>
      <c r="Z19" s="27"/>
      <c r="AA19" s="27"/>
      <c r="AB19" s="125">
        <v>80</v>
      </c>
      <c r="AC19" s="49"/>
      <c r="AD19" s="113" t="s">
        <v>86</v>
      </c>
    </row>
    <row r="20" spans="2:30" ht="21.75" customHeight="1" x14ac:dyDescent="0.25">
      <c r="B20" s="375"/>
      <c r="C20" s="392"/>
      <c r="D20" s="380" t="s">
        <v>12</v>
      </c>
      <c r="E20" s="382" t="s">
        <v>24</v>
      </c>
      <c r="F20" s="393">
        <v>0.4</v>
      </c>
      <c r="G20" s="386" t="s">
        <v>87</v>
      </c>
      <c r="H20" s="387"/>
      <c r="I20" s="62" t="s">
        <v>120</v>
      </c>
      <c r="J20" s="67">
        <v>0.5</v>
      </c>
      <c r="K20" s="116">
        <f>C19*F20*J20</f>
        <v>0.05</v>
      </c>
      <c r="L20" s="123">
        <v>40</v>
      </c>
      <c r="M20" s="127">
        <v>3.016518638056418</v>
      </c>
      <c r="N20" s="127">
        <v>1</v>
      </c>
      <c r="O20" s="124">
        <f t="shared" si="0"/>
        <v>1.2</v>
      </c>
      <c r="P20" s="26">
        <v>0</v>
      </c>
      <c r="Q20" s="26">
        <v>0</v>
      </c>
      <c r="R20" s="26">
        <v>0</v>
      </c>
      <c r="S20" s="26">
        <v>0</v>
      </c>
      <c r="T20" s="26">
        <v>0</v>
      </c>
      <c r="U20" s="26">
        <v>0</v>
      </c>
      <c r="V20" s="26">
        <v>0</v>
      </c>
      <c r="W20" s="26">
        <v>0</v>
      </c>
      <c r="X20" s="26">
        <v>12</v>
      </c>
      <c r="Y20" s="26">
        <v>0</v>
      </c>
      <c r="Z20" s="31"/>
      <c r="AA20" s="27"/>
      <c r="AB20" s="128">
        <v>3.4</v>
      </c>
      <c r="AC20" s="54"/>
      <c r="AD20" s="113" t="s">
        <v>89</v>
      </c>
    </row>
    <row r="21" spans="2:30" ht="21.75" customHeight="1" x14ac:dyDescent="0.25">
      <c r="B21" s="375"/>
      <c r="C21" s="392"/>
      <c r="D21" s="388"/>
      <c r="E21" s="389"/>
      <c r="F21" s="394"/>
      <c r="G21" s="395" t="s">
        <v>90</v>
      </c>
      <c r="H21" s="78" t="s">
        <v>91</v>
      </c>
      <c r="I21" s="404" t="s">
        <v>120</v>
      </c>
      <c r="J21" s="355">
        <v>0.5</v>
      </c>
      <c r="K21" s="391">
        <f>C19*F20*J21</f>
        <v>0.05</v>
      </c>
      <c r="L21" s="120">
        <v>1250</v>
      </c>
      <c r="M21" s="120">
        <v>1355.1666666666667</v>
      </c>
      <c r="N21" s="120">
        <v>1250</v>
      </c>
      <c r="O21" s="120">
        <f t="shared" si="0"/>
        <v>960.56394300345323</v>
      </c>
      <c r="P21" s="121">
        <v>1046.9877992147592</v>
      </c>
      <c r="Q21" s="121">
        <v>346.27673807312738</v>
      </c>
      <c r="R21" s="121">
        <v>954.08274646463838</v>
      </c>
      <c r="S21" s="121">
        <v>1477.9805941983</v>
      </c>
      <c r="T21" s="121">
        <v>2350.0507397318806</v>
      </c>
      <c r="U21" s="121">
        <v>311.58247947750016</v>
      </c>
      <c r="V21" s="121">
        <v>867.93835708912763</v>
      </c>
      <c r="W21" s="121">
        <v>1210.7399757852004</v>
      </c>
      <c r="X21" s="121">
        <v>348</v>
      </c>
      <c r="Y21" s="121">
        <v>692</v>
      </c>
      <c r="Z21" s="121"/>
      <c r="AA21" s="121"/>
      <c r="AB21" s="122">
        <v>1000</v>
      </c>
      <c r="AC21" s="54"/>
      <c r="AD21" s="113" t="s">
        <v>89</v>
      </c>
    </row>
    <row r="22" spans="2:30" ht="21.75" customHeight="1" x14ac:dyDescent="0.25">
      <c r="B22" s="375"/>
      <c r="C22" s="392"/>
      <c r="D22" s="388"/>
      <c r="E22" s="389"/>
      <c r="F22" s="394"/>
      <c r="G22" s="395"/>
      <c r="H22" s="78" t="s">
        <v>92</v>
      </c>
      <c r="I22" s="405"/>
      <c r="J22" s="356"/>
      <c r="K22" s="396"/>
      <c r="L22" s="129">
        <v>450</v>
      </c>
      <c r="M22" s="127">
        <v>258.66666666666669</v>
      </c>
      <c r="N22" s="127">
        <v>400</v>
      </c>
      <c r="O22" s="127">
        <f t="shared" si="0"/>
        <v>595.95530983982189</v>
      </c>
      <c r="P22" s="26">
        <v>538.91023776352245</v>
      </c>
      <c r="Q22" s="26">
        <v>282.96911777946417</v>
      </c>
      <c r="R22" s="26">
        <v>1367.4551375004628</v>
      </c>
      <c r="S22" s="26">
        <v>717.85123197894302</v>
      </c>
      <c r="T22" s="26">
        <v>626.67010295294551</v>
      </c>
      <c r="U22" s="26">
        <v>1299.6467501502411</v>
      </c>
      <c r="V22" s="26">
        <v>441.17378331318901</v>
      </c>
      <c r="W22" s="26">
        <v>382.87673695945102</v>
      </c>
      <c r="X22" s="26">
        <v>151</v>
      </c>
      <c r="Y22" s="27">
        <v>151</v>
      </c>
      <c r="Z22" s="27"/>
      <c r="AA22" s="27"/>
      <c r="AB22" s="128">
        <v>500</v>
      </c>
      <c r="AC22" s="54"/>
      <c r="AD22" s="113" t="s">
        <v>89</v>
      </c>
    </row>
    <row r="23" spans="2:30" ht="21.75" customHeight="1" x14ac:dyDescent="0.25">
      <c r="B23" s="374" t="s">
        <v>20</v>
      </c>
      <c r="C23" s="391">
        <v>0.35</v>
      </c>
      <c r="D23" s="380" t="s">
        <v>13</v>
      </c>
      <c r="E23" s="382" t="s">
        <v>28</v>
      </c>
      <c r="F23" s="384">
        <v>0.2</v>
      </c>
      <c r="G23" s="386" t="s">
        <v>51</v>
      </c>
      <c r="H23" s="387"/>
      <c r="I23" s="62" t="s">
        <v>121</v>
      </c>
      <c r="J23" s="67">
        <v>0.6</v>
      </c>
      <c r="K23" s="68">
        <f>C23*F23*J23</f>
        <v>4.1999999999999996E-2</v>
      </c>
      <c r="L23" s="123">
        <v>31.9</v>
      </c>
      <c r="M23" s="124">
        <v>26.579885667532881</v>
      </c>
      <c r="N23" s="124">
        <v>26.78</v>
      </c>
      <c r="O23" s="124">
        <f t="shared" si="0"/>
        <v>28.380093003333929</v>
      </c>
      <c r="P23" s="29">
        <v>23.725211505032835</v>
      </c>
      <c r="Q23" s="29">
        <v>29.678075251057901</v>
      </c>
      <c r="R23" s="29">
        <v>30.41</v>
      </c>
      <c r="S23" s="29">
        <v>27.25</v>
      </c>
      <c r="T23" s="29">
        <v>30.34</v>
      </c>
      <c r="U23" s="29">
        <v>27.5</v>
      </c>
      <c r="V23" s="29">
        <v>29.624953267005498</v>
      </c>
      <c r="W23" s="29">
        <v>28.486530309293801</v>
      </c>
      <c r="X23" s="29">
        <v>28.236159700949269</v>
      </c>
      <c r="Y23" s="29">
        <v>28.55</v>
      </c>
      <c r="Z23" s="27"/>
      <c r="AA23" s="27"/>
      <c r="AB23" s="124">
        <v>27.084729726405733</v>
      </c>
      <c r="AC23" s="54"/>
      <c r="AD23" s="130"/>
    </row>
    <row r="24" spans="2:30" ht="21.75" customHeight="1" x14ac:dyDescent="0.25">
      <c r="B24" s="375"/>
      <c r="C24" s="392"/>
      <c r="D24" s="388"/>
      <c r="E24" s="389"/>
      <c r="F24" s="390"/>
      <c r="G24" s="386" t="s">
        <v>93</v>
      </c>
      <c r="H24" s="387"/>
      <c r="I24" s="62" t="s">
        <v>10</v>
      </c>
      <c r="J24" s="67">
        <v>0.2</v>
      </c>
      <c r="K24" s="68">
        <f>J24*F23*C23</f>
        <v>1.4000000000000002E-2</v>
      </c>
      <c r="L24" s="123">
        <v>85</v>
      </c>
      <c r="M24" s="127">
        <v>85.76166666666667</v>
      </c>
      <c r="N24" s="127">
        <v>87.5</v>
      </c>
      <c r="O24" s="124">
        <f t="shared" si="0"/>
        <v>75.426999999999992</v>
      </c>
      <c r="P24" s="29">
        <v>78.349999999999994</v>
      </c>
      <c r="Q24" s="29">
        <v>74.36</v>
      </c>
      <c r="R24" s="29">
        <v>75.75</v>
      </c>
      <c r="S24" s="29">
        <v>74.959999999999994</v>
      </c>
      <c r="T24" s="29">
        <v>73.16</v>
      </c>
      <c r="U24" s="29">
        <v>70.87</v>
      </c>
      <c r="V24" s="29">
        <v>75.709999999999994</v>
      </c>
      <c r="W24" s="29">
        <v>78.38</v>
      </c>
      <c r="X24" s="29">
        <v>77.59</v>
      </c>
      <c r="Y24" s="27">
        <v>75.14</v>
      </c>
      <c r="Z24" s="27"/>
      <c r="AA24" s="27"/>
      <c r="AB24" s="127">
        <v>85</v>
      </c>
      <c r="AC24" s="55"/>
      <c r="AD24" s="130"/>
    </row>
    <row r="25" spans="2:30" ht="21.75" customHeight="1" x14ac:dyDescent="0.25">
      <c r="B25" s="375"/>
      <c r="C25" s="388"/>
      <c r="D25" s="388"/>
      <c r="E25" s="389"/>
      <c r="F25" s="390"/>
      <c r="G25" s="386" t="s">
        <v>117</v>
      </c>
      <c r="H25" s="387"/>
      <c r="I25" s="62" t="s">
        <v>10</v>
      </c>
      <c r="J25" s="67">
        <v>0.2</v>
      </c>
      <c r="K25" s="68">
        <f>C23*F23*J25</f>
        <v>1.3999999999999999E-2</v>
      </c>
      <c r="L25" s="123">
        <v>73.25</v>
      </c>
      <c r="M25" s="131">
        <v>65.3</v>
      </c>
      <c r="N25" s="131">
        <v>70</v>
      </c>
      <c r="O25" s="127">
        <f t="shared" si="0"/>
        <v>58.277999999999999</v>
      </c>
      <c r="P25" s="32">
        <v>54.18</v>
      </c>
      <c r="Q25" s="32">
        <v>59.26</v>
      </c>
      <c r="R25" s="32">
        <v>61.56</v>
      </c>
      <c r="S25" s="32">
        <v>58.78</v>
      </c>
      <c r="T25" s="32">
        <v>57</v>
      </c>
      <c r="U25" s="32">
        <v>56</v>
      </c>
      <c r="V25" s="32">
        <v>57</v>
      </c>
      <c r="W25" s="32">
        <v>59</v>
      </c>
      <c r="X25" s="32">
        <v>60</v>
      </c>
      <c r="Y25" s="28">
        <v>60</v>
      </c>
      <c r="Z25" s="30"/>
      <c r="AA25" s="30"/>
      <c r="AB25" s="132">
        <v>82.5</v>
      </c>
      <c r="AC25" s="56"/>
      <c r="AD25" s="130"/>
    </row>
    <row r="26" spans="2:30" ht="21.75" customHeight="1" x14ac:dyDescent="0.25">
      <c r="B26" s="375"/>
      <c r="C26" s="388"/>
      <c r="D26" s="380" t="s">
        <v>14</v>
      </c>
      <c r="E26" s="382" t="s">
        <v>31</v>
      </c>
      <c r="F26" s="384">
        <v>0.15</v>
      </c>
      <c r="G26" s="386" t="s">
        <v>66</v>
      </c>
      <c r="H26" s="387"/>
      <c r="I26" s="62" t="s">
        <v>10</v>
      </c>
      <c r="J26" s="67">
        <v>0.6</v>
      </c>
      <c r="K26" s="68">
        <f>C23*F26*J26</f>
        <v>3.15E-2</v>
      </c>
      <c r="L26" s="123">
        <v>95</v>
      </c>
      <c r="M26" s="127">
        <v>97.538150437472481</v>
      </c>
      <c r="N26" s="127">
        <v>95</v>
      </c>
      <c r="O26" s="127">
        <f t="shared" si="0"/>
        <v>97.312746729243798</v>
      </c>
      <c r="P26" s="26">
        <v>91.376616015375433</v>
      </c>
      <c r="Q26" s="26">
        <v>97.660045371002255</v>
      </c>
      <c r="R26" s="26">
        <v>99.6</v>
      </c>
      <c r="S26" s="26">
        <v>97.490805906060402</v>
      </c>
      <c r="T26" s="26">
        <v>96.8</v>
      </c>
      <c r="U26" s="26">
        <v>96.8</v>
      </c>
      <c r="V26" s="26">
        <v>95.97</v>
      </c>
      <c r="W26" s="26">
        <v>101.46</v>
      </c>
      <c r="X26" s="26">
        <v>99.54</v>
      </c>
      <c r="Y26" s="26">
        <v>96.43</v>
      </c>
      <c r="Z26" s="27"/>
      <c r="AA26" s="27"/>
      <c r="AB26" s="16">
        <v>95</v>
      </c>
      <c r="AC26" s="49"/>
      <c r="AD26" s="130"/>
    </row>
    <row r="27" spans="2:30" ht="21.75" customHeight="1" x14ac:dyDescent="0.25">
      <c r="B27" s="375"/>
      <c r="C27" s="388"/>
      <c r="D27" s="381"/>
      <c r="E27" s="383"/>
      <c r="F27" s="385"/>
      <c r="G27" s="386" t="s">
        <v>58</v>
      </c>
      <c r="H27" s="387"/>
      <c r="I27" s="62" t="s">
        <v>10</v>
      </c>
      <c r="J27" s="67">
        <v>0.4</v>
      </c>
      <c r="K27" s="68">
        <v>2.1000000000000001E-2</v>
      </c>
      <c r="L27" s="123">
        <v>5</v>
      </c>
      <c r="M27" s="123">
        <v>4.3</v>
      </c>
      <c r="N27" s="123">
        <v>3.7</v>
      </c>
      <c r="O27" s="133">
        <f t="shared" si="0"/>
        <v>4.6829999999999998</v>
      </c>
      <c r="P27" s="26">
        <v>5.0999999999999996</v>
      </c>
      <c r="Q27" s="26">
        <v>2.82</v>
      </c>
      <c r="R27" s="26">
        <v>3.4</v>
      </c>
      <c r="S27" s="26">
        <v>4.04</v>
      </c>
      <c r="T27" s="26">
        <v>6.69</v>
      </c>
      <c r="U27" s="26">
        <v>5.87</v>
      </c>
      <c r="V27" s="26">
        <v>5.55</v>
      </c>
      <c r="W27" s="26">
        <v>5.47</v>
      </c>
      <c r="X27" s="33">
        <v>4.2</v>
      </c>
      <c r="Y27" s="26">
        <v>3.69</v>
      </c>
      <c r="Z27" s="27"/>
      <c r="AA27" s="27"/>
      <c r="AB27" s="16">
        <v>4</v>
      </c>
      <c r="AC27" s="49"/>
      <c r="AD27" s="130"/>
    </row>
    <row r="28" spans="2:30" ht="21.75" customHeight="1" x14ac:dyDescent="0.25">
      <c r="B28" s="375"/>
      <c r="C28" s="388"/>
      <c r="D28" s="380" t="s">
        <v>15</v>
      </c>
      <c r="E28" s="382" t="s">
        <v>122</v>
      </c>
      <c r="F28" s="384">
        <v>0.15</v>
      </c>
      <c r="G28" s="386" t="s">
        <v>123</v>
      </c>
      <c r="H28" s="387"/>
      <c r="I28" s="62" t="s">
        <v>124</v>
      </c>
      <c r="J28" s="67">
        <v>0.3</v>
      </c>
      <c r="K28" s="68">
        <f>C23*F28*J28</f>
        <v>1.575E-2</v>
      </c>
      <c r="L28" s="123">
        <v>8.02</v>
      </c>
      <c r="M28" s="124">
        <v>5.3036408035852958</v>
      </c>
      <c r="N28" s="127">
        <v>6</v>
      </c>
      <c r="O28" s="124">
        <f t="shared" si="0"/>
        <v>2.8810000000000007</v>
      </c>
      <c r="P28" s="29">
        <v>1.78</v>
      </c>
      <c r="Q28" s="29">
        <v>6.73</v>
      </c>
      <c r="R28" s="29">
        <v>6.28</v>
      </c>
      <c r="S28" s="29">
        <v>1.48</v>
      </c>
      <c r="T28" s="29">
        <v>1.6</v>
      </c>
      <c r="U28" s="29">
        <v>4.6500000000000004</v>
      </c>
      <c r="V28" s="29">
        <v>3.17</v>
      </c>
      <c r="W28" s="29">
        <v>0</v>
      </c>
      <c r="X28" s="29">
        <v>0</v>
      </c>
      <c r="Y28" s="27">
        <v>3.12</v>
      </c>
      <c r="Z28" s="27"/>
      <c r="AA28" s="27"/>
      <c r="AB28" s="134">
        <v>6</v>
      </c>
      <c r="AC28" s="53"/>
      <c r="AD28" s="130" t="s">
        <v>125</v>
      </c>
    </row>
    <row r="29" spans="2:30" ht="21.75" customHeight="1" x14ac:dyDescent="0.25">
      <c r="B29" s="375"/>
      <c r="C29" s="388"/>
      <c r="D29" s="388"/>
      <c r="E29" s="389"/>
      <c r="F29" s="390"/>
      <c r="G29" s="386" t="s">
        <v>126</v>
      </c>
      <c r="H29" s="387"/>
      <c r="I29" s="62" t="s">
        <v>124</v>
      </c>
      <c r="J29" s="67">
        <v>0.3</v>
      </c>
      <c r="K29" s="68">
        <f>C23*F28*J29</f>
        <v>1.575E-2</v>
      </c>
      <c r="L29" s="123">
        <v>12.36</v>
      </c>
      <c r="M29" s="124">
        <v>11.673687157741242</v>
      </c>
      <c r="N29" s="127">
        <v>10</v>
      </c>
      <c r="O29" s="124">
        <f t="shared" si="0"/>
        <v>3.7749999999999999</v>
      </c>
      <c r="P29" s="29">
        <v>0</v>
      </c>
      <c r="Q29" s="29">
        <v>1.68</v>
      </c>
      <c r="R29" s="29">
        <v>28.27</v>
      </c>
      <c r="S29" s="29">
        <v>0</v>
      </c>
      <c r="T29" s="29">
        <v>0</v>
      </c>
      <c r="U29" s="29">
        <v>0</v>
      </c>
      <c r="V29" s="29">
        <v>0</v>
      </c>
      <c r="W29" s="29">
        <v>0</v>
      </c>
      <c r="X29" s="29">
        <v>0</v>
      </c>
      <c r="Y29" s="27">
        <v>7.8</v>
      </c>
      <c r="Z29" s="27"/>
      <c r="AA29" s="27"/>
      <c r="AB29" s="126">
        <v>4</v>
      </c>
      <c r="AC29" s="49"/>
      <c r="AD29" s="130" t="s">
        <v>125</v>
      </c>
    </row>
    <row r="30" spans="2:30" ht="21.75" customHeight="1" x14ac:dyDescent="0.25">
      <c r="B30" s="375"/>
      <c r="C30" s="388"/>
      <c r="D30" s="388"/>
      <c r="E30" s="389"/>
      <c r="F30" s="390"/>
      <c r="G30" s="386" t="s">
        <v>127</v>
      </c>
      <c r="H30" s="387"/>
      <c r="I30" s="135" t="s">
        <v>128</v>
      </c>
      <c r="J30" s="67">
        <v>0.4</v>
      </c>
      <c r="K30" s="68">
        <f>$C$23*$F$28*J30</f>
        <v>2.1000000000000001E-2</v>
      </c>
      <c r="L30" s="123">
        <v>0.42</v>
      </c>
      <c r="M30" s="124">
        <v>8.3333333333333329E-2</v>
      </c>
      <c r="N30" s="127">
        <v>0</v>
      </c>
      <c r="O30" s="124">
        <f t="shared" si="0"/>
        <v>0.3</v>
      </c>
      <c r="P30" s="27">
        <v>0</v>
      </c>
      <c r="Q30" s="27">
        <v>1</v>
      </c>
      <c r="R30" s="27">
        <v>0</v>
      </c>
      <c r="S30" s="27">
        <v>0</v>
      </c>
      <c r="T30" s="27">
        <v>1</v>
      </c>
      <c r="U30" s="27">
        <v>0</v>
      </c>
      <c r="V30" s="27">
        <v>1</v>
      </c>
      <c r="W30" s="27">
        <v>0</v>
      </c>
      <c r="X30" s="27">
        <v>0</v>
      </c>
      <c r="Y30" s="27">
        <v>0</v>
      </c>
      <c r="Z30" s="27"/>
      <c r="AA30" s="27"/>
      <c r="AB30" s="126">
        <v>0</v>
      </c>
      <c r="AC30" s="49"/>
      <c r="AD30" s="130" t="s">
        <v>125</v>
      </c>
    </row>
    <row r="31" spans="2:30" ht="21.75" customHeight="1" x14ac:dyDescent="0.25">
      <c r="B31" s="375"/>
      <c r="C31" s="388"/>
      <c r="D31" s="381"/>
      <c r="E31" s="383"/>
      <c r="F31" s="115"/>
      <c r="G31" s="406" t="s">
        <v>129</v>
      </c>
      <c r="H31" s="407"/>
      <c r="I31" s="62" t="s">
        <v>10</v>
      </c>
      <c r="J31" s="136" t="s">
        <v>130</v>
      </c>
      <c r="K31" s="137" t="s">
        <v>130</v>
      </c>
      <c r="L31" s="123" t="s">
        <v>130</v>
      </c>
      <c r="M31" s="124" t="s">
        <v>130</v>
      </c>
      <c r="N31" s="127" t="s">
        <v>130</v>
      </c>
      <c r="O31" s="124" t="s">
        <v>130</v>
      </c>
      <c r="P31" s="123"/>
      <c r="Q31" s="123"/>
      <c r="R31" s="123"/>
      <c r="S31" s="123"/>
      <c r="T31" s="123"/>
      <c r="U31" s="123"/>
      <c r="V31" s="123"/>
      <c r="W31" s="123"/>
      <c r="X31" s="123"/>
      <c r="Y31" s="123"/>
      <c r="Z31" s="123"/>
      <c r="AA31" s="123"/>
      <c r="AB31" s="126"/>
      <c r="AC31" s="138"/>
      <c r="AD31" s="139"/>
    </row>
    <row r="32" spans="2:30" ht="21.75" customHeight="1" x14ac:dyDescent="0.25">
      <c r="B32" s="375"/>
      <c r="C32" s="388"/>
      <c r="D32" s="16" t="s">
        <v>56</v>
      </c>
      <c r="E32" s="113" t="s">
        <v>95</v>
      </c>
      <c r="F32" s="83">
        <v>0.15</v>
      </c>
      <c r="G32" s="386" t="s">
        <v>96</v>
      </c>
      <c r="H32" s="387"/>
      <c r="I32" s="140" t="s">
        <v>10</v>
      </c>
      <c r="J32" s="67">
        <v>1</v>
      </c>
      <c r="K32" s="68">
        <f>J32*F32*C23</f>
        <v>5.2499999999999998E-2</v>
      </c>
      <c r="L32" s="123">
        <v>1.1499999999999999</v>
      </c>
      <c r="M32" s="124">
        <v>1.5036048244307025</v>
      </c>
      <c r="N32" s="124">
        <v>0.9</v>
      </c>
      <c r="O32" s="124">
        <f t="shared" si="0"/>
        <v>0.84196596546414637</v>
      </c>
      <c r="P32" s="29">
        <v>0.83</v>
      </c>
      <c r="Q32" s="29">
        <v>0.74190572989855874</v>
      </c>
      <c r="R32" s="29">
        <v>0.81</v>
      </c>
      <c r="S32" s="29">
        <v>0.84</v>
      </c>
      <c r="T32" s="29">
        <v>0.83</v>
      </c>
      <c r="U32" s="29">
        <v>1.04</v>
      </c>
      <c r="V32" s="29">
        <v>0.81</v>
      </c>
      <c r="W32" s="29">
        <v>0.83</v>
      </c>
      <c r="X32" s="29">
        <v>0.84</v>
      </c>
      <c r="Y32" s="29">
        <v>0.84775392474290467</v>
      </c>
      <c r="Z32" s="29"/>
      <c r="AA32" s="29"/>
      <c r="AB32" s="124">
        <v>0.8</v>
      </c>
      <c r="AC32" s="55"/>
      <c r="AD32" s="130"/>
    </row>
    <row r="33" spans="2:34" ht="21.75" customHeight="1" x14ac:dyDescent="0.25">
      <c r="B33" s="375"/>
      <c r="C33" s="388"/>
      <c r="D33" s="16" t="s">
        <v>16</v>
      </c>
      <c r="E33" s="113" t="s">
        <v>33</v>
      </c>
      <c r="F33" s="83">
        <v>0.2</v>
      </c>
      <c r="G33" s="386" t="s">
        <v>97</v>
      </c>
      <c r="H33" s="387"/>
      <c r="I33" s="140" t="s">
        <v>10</v>
      </c>
      <c r="J33" s="67">
        <v>1</v>
      </c>
      <c r="K33" s="116">
        <f>J33*F33*C23</f>
        <v>6.9999999999999993E-2</v>
      </c>
      <c r="L33" s="123">
        <v>2.13</v>
      </c>
      <c r="M33" s="123">
        <v>2.82</v>
      </c>
      <c r="N33" s="123">
        <v>2.08</v>
      </c>
      <c r="O33" s="124">
        <f t="shared" si="0"/>
        <v>2.189489267175754</v>
      </c>
      <c r="P33" s="29">
        <v>2.71</v>
      </c>
      <c r="Q33" s="29">
        <v>2.11</v>
      </c>
      <c r="R33" s="29">
        <v>2.0699999999999998</v>
      </c>
      <c r="S33" s="29">
        <v>2.39</v>
      </c>
      <c r="T33" s="29">
        <v>2.1800000000000002</v>
      </c>
      <c r="U33" s="29">
        <v>2.35</v>
      </c>
      <c r="V33" s="29">
        <v>2.4300000000000002</v>
      </c>
      <c r="W33" s="29">
        <v>1.75</v>
      </c>
      <c r="X33" s="29">
        <v>1.86</v>
      </c>
      <c r="Y33" s="29">
        <v>2.0448926717575389</v>
      </c>
      <c r="Z33" s="29"/>
      <c r="AA33" s="27"/>
      <c r="AB33" s="124">
        <v>1.93</v>
      </c>
      <c r="AC33" s="55"/>
      <c r="AD33" s="130"/>
      <c r="AH33" s="18"/>
    </row>
    <row r="34" spans="2:34" ht="21.75" customHeight="1" x14ac:dyDescent="0.25">
      <c r="B34" s="375"/>
      <c r="C34" s="388"/>
      <c r="D34" s="110" t="s">
        <v>9</v>
      </c>
      <c r="E34" s="111" t="s">
        <v>35</v>
      </c>
      <c r="F34" s="112">
        <v>0.15</v>
      </c>
      <c r="G34" s="386" t="s">
        <v>131</v>
      </c>
      <c r="H34" s="387"/>
      <c r="I34" s="62" t="s">
        <v>10</v>
      </c>
      <c r="J34" s="12">
        <v>1</v>
      </c>
      <c r="K34" s="68">
        <f>C23*F34*J34</f>
        <v>5.2499999999999998E-2</v>
      </c>
      <c r="L34" s="123">
        <v>10</v>
      </c>
      <c r="M34" s="124">
        <v>14.615622907305656</v>
      </c>
      <c r="N34" s="124">
        <v>10.6</v>
      </c>
      <c r="O34" s="124">
        <f t="shared" si="0"/>
        <v>18.385375367432466</v>
      </c>
      <c r="P34" s="29">
        <v>15.45</v>
      </c>
      <c r="Q34" s="29">
        <v>13.48</v>
      </c>
      <c r="R34" s="29">
        <v>15.8</v>
      </c>
      <c r="S34" s="29">
        <v>20.260000000000002</v>
      </c>
      <c r="T34" s="29">
        <v>22.81</v>
      </c>
      <c r="U34" s="29">
        <v>18.45</v>
      </c>
      <c r="V34" s="29">
        <v>17.566261188071838</v>
      </c>
      <c r="W34" s="29">
        <v>16.597492486252818</v>
      </c>
      <c r="X34" s="29">
        <v>19.239999999999998</v>
      </c>
      <c r="Y34" s="29">
        <v>24.2</v>
      </c>
      <c r="Z34" s="27"/>
      <c r="AA34" s="27"/>
      <c r="AB34" s="124">
        <v>10.6</v>
      </c>
      <c r="AC34" s="49"/>
      <c r="AD34" s="130"/>
    </row>
    <row r="35" spans="2:34" ht="21.75" customHeight="1" x14ac:dyDescent="0.25">
      <c r="B35" s="374" t="s">
        <v>23</v>
      </c>
      <c r="C35" s="391">
        <v>0.15</v>
      </c>
      <c r="D35" s="380" t="s">
        <v>57</v>
      </c>
      <c r="E35" s="382" t="s">
        <v>79</v>
      </c>
      <c r="F35" s="384">
        <v>0.2</v>
      </c>
      <c r="G35" s="117" t="s">
        <v>132</v>
      </c>
      <c r="H35" s="118"/>
      <c r="I35" s="114" t="s">
        <v>10</v>
      </c>
      <c r="J35" s="107">
        <v>1</v>
      </c>
      <c r="K35" s="107">
        <f>J35*F35*C35</f>
        <v>0.03</v>
      </c>
      <c r="L35" s="141">
        <v>0.06</v>
      </c>
      <c r="M35" s="141">
        <v>0</v>
      </c>
      <c r="N35" s="141">
        <v>0.06</v>
      </c>
      <c r="O35" s="124">
        <f t="shared" si="0"/>
        <v>0</v>
      </c>
      <c r="P35" s="42">
        <v>0</v>
      </c>
      <c r="Q35" s="42">
        <v>0</v>
      </c>
      <c r="R35" s="42">
        <v>0</v>
      </c>
      <c r="S35" s="42">
        <v>0</v>
      </c>
      <c r="T35" s="42">
        <v>0</v>
      </c>
      <c r="U35" s="42">
        <v>0</v>
      </c>
      <c r="V35" s="42">
        <v>0</v>
      </c>
      <c r="W35" s="42">
        <v>0</v>
      </c>
      <c r="X35" s="42">
        <v>0</v>
      </c>
      <c r="Y35" s="42">
        <v>0</v>
      </c>
      <c r="Z35" s="34"/>
      <c r="AA35" s="34"/>
      <c r="AB35" s="142">
        <v>0.06</v>
      </c>
      <c r="AC35" s="49"/>
      <c r="AD35" s="111" t="s">
        <v>99</v>
      </c>
    </row>
    <row r="36" spans="2:34" ht="21.75" customHeight="1" x14ac:dyDescent="0.25">
      <c r="B36" s="375"/>
      <c r="C36" s="392"/>
      <c r="D36" s="381"/>
      <c r="E36" s="383"/>
      <c r="F36" s="385"/>
      <c r="G36" s="117" t="s">
        <v>133</v>
      </c>
      <c r="H36" s="109"/>
      <c r="I36" s="62" t="s">
        <v>10</v>
      </c>
      <c r="J36" s="143"/>
      <c r="K36" s="137"/>
      <c r="L36" s="144"/>
      <c r="M36" s="134"/>
      <c r="N36" s="145">
        <v>100</v>
      </c>
      <c r="O36" s="145">
        <v>100</v>
      </c>
      <c r="P36" s="133"/>
      <c r="Q36" s="133"/>
      <c r="R36" s="133"/>
      <c r="S36" s="133"/>
      <c r="T36" s="133"/>
      <c r="U36" s="133"/>
      <c r="V36" s="133"/>
      <c r="W36" s="133"/>
      <c r="X36" s="133"/>
      <c r="Y36" s="123"/>
      <c r="Z36" s="123"/>
      <c r="AA36" s="123"/>
      <c r="AB36" s="125">
        <v>100</v>
      </c>
      <c r="AC36" s="138"/>
      <c r="AD36" s="146"/>
    </row>
    <row r="37" spans="2:34" ht="21.75" customHeight="1" x14ac:dyDescent="0.25">
      <c r="B37" s="375"/>
      <c r="C37" s="392"/>
      <c r="D37" s="380" t="s">
        <v>22</v>
      </c>
      <c r="E37" s="382" t="s">
        <v>47</v>
      </c>
      <c r="F37" s="384">
        <v>0.2</v>
      </c>
      <c r="G37" s="108" t="s">
        <v>100</v>
      </c>
      <c r="H37" s="109"/>
      <c r="I37" s="62" t="s">
        <v>77</v>
      </c>
      <c r="J37" s="12">
        <v>0.5</v>
      </c>
      <c r="K37" s="68">
        <f>J37*F37*C35</f>
        <v>1.4999999999999999E-2</v>
      </c>
      <c r="L37" s="144"/>
      <c r="M37" s="134"/>
      <c r="N37" s="127">
        <v>1</v>
      </c>
      <c r="O37" s="124">
        <f t="shared" si="0"/>
        <v>8.9508965423107323E-2</v>
      </c>
      <c r="P37" s="33">
        <v>8.1396643896643903E-2</v>
      </c>
      <c r="Q37" s="33">
        <v>0.12698618948618948</v>
      </c>
      <c r="R37" s="33">
        <v>0.10863051198579461</v>
      </c>
      <c r="S37" s="33">
        <v>0.13108708106559724</v>
      </c>
      <c r="T37" s="33">
        <v>6.1574348341232231E-2</v>
      </c>
      <c r="U37" s="33">
        <v>2.5014757969303424E-2</v>
      </c>
      <c r="V37" s="33">
        <v>0.11544161232957914</v>
      </c>
      <c r="W37" s="33">
        <v>7.6855123674911666E-2</v>
      </c>
      <c r="X37" s="33">
        <v>9.3264723117491941E-2</v>
      </c>
      <c r="Y37" s="33">
        <v>7.4838662364329719E-2</v>
      </c>
      <c r="Z37" s="27"/>
      <c r="AA37" s="27"/>
      <c r="AB37" s="125">
        <v>1</v>
      </c>
      <c r="AC37" s="49"/>
      <c r="AD37" s="146" t="s">
        <v>134</v>
      </c>
    </row>
    <row r="38" spans="2:34" ht="21.75" customHeight="1" x14ac:dyDescent="0.25">
      <c r="B38" s="375"/>
      <c r="C38" s="392"/>
      <c r="D38" s="381"/>
      <c r="E38" s="383"/>
      <c r="F38" s="385"/>
      <c r="G38" s="117" t="s">
        <v>102</v>
      </c>
      <c r="H38" s="109"/>
      <c r="I38" s="62" t="s">
        <v>10</v>
      </c>
      <c r="J38" s="12">
        <v>0.5</v>
      </c>
      <c r="K38" s="68">
        <f>J38*F37*C35</f>
        <v>1.4999999999999999E-2</v>
      </c>
      <c r="L38" s="144"/>
      <c r="M38" s="134"/>
      <c r="N38" s="127">
        <v>60</v>
      </c>
      <c r="O38" s="124">
        <f>+Y38</f>
        <v>97.18</v>
      </c>
      <c r="P38" s="33">
        <v>33</v>
      </c>
      <c r="Q38" s="33">
        <v>60.746003552397895</v>
      </c>
      <c r="R38" s="33">
        <v>76.05</v>
      </c>
      <c r="S38" s="33">
        <v>86.53</v>
      </c>
      <c r="T38" s="33">
        <v>86.59</v>
      </c>
      <c r="U38" s="33">
        <v>90.02</v>
      </c>
      <c r="V38" s="33">
        <v>90.57</v>
      </c>
      <c r="W38" s="33">
        <v>96.41</v>
      </c>
      <c r="X38" s="33">
        <v>96.66</v>
      </c>
      <c r="Y38" s="27">
        <v>97.18</v>
      </c>
      <c r="Z38" s="27"/>
      <c r="AA38" s="27"/>
      <c r="AB38" s="125">
        <v>60</v>
      </c>
      <c r="AC38" s="49"/>
      <c r="AD38" s="146" t="s">
        <v>134</v>
      </c>
    </row>
    <row r="39" spans="2:34" ht="21.75" customHeight="1" x14ac:dyDescent="0.25">
      <c r="B39" s="375"/>
      <c r="C39" s="392"/>
      <c r="D39" s="380" t="s">
        <v>17</v>
      </c>
      <c r="E39" s="382" t="s">
        <v>18</v>
      </c>
      <c r="F39" s="384">
        <v>0.3</v>
      </c>
      <c r="G39" s="117" t="s">
        <v>103</v>
      </c>
      <c r="H39" s="109"/>
      <c r="I39" s="62" t="s">
        <v>10</v>
      </c>
      <c r="J39" s="12">
        <v>0.3</v>
      </c>
      <c r="K39" s="68">
        <f>J39*F39*C35</f>
        <v>1.35E-2</v>
      </c>
      <c r="L39" s="123">
        <v>90</v>
      </c>
      <c r="M39" s="127">
        <v>90</v>
      </c>
      <c r="N39" s="127">
        <v>90</v>
      </c>
      <c r="O39" s="127">
        <v>92.745999999999995</v>
      </c>
      <c r="P39" s="29"/>
      <c r="Q39" s="29"/>
      <c r="R39" s="29"/>
      <c r="S39" s="29"/>
      <c r="T39" s="29"/>
      <c r="U39" s="29"/>
      <c r="V39" s="29"/>
      <c r="W39" s="29"/>
      <c r="X39" s="29"/>
      <c r="Y39" s="29"/>
      <c r="Z39" s="27"/>
      <c r="AA39" s="27"/>
      <c r="AB39" s="125">
        <v>90</v>
      </c>
      <c r="AC39" s="49"/>
      <c r="AD39" s="113" t="s">
        <v>104</v>
      </c>
    </row>
    <row r="40" spans="2:34" ht="21.75" customHeight="1" x14ac:dyDescent="0.25">
      <c r="B40" s="375"/>
      <c r="C40" s="392"/>
      <c r="D40" s="388"/>
      <c r="E40" s="389"/>
      <c r="F40" s="390"/>
      <c r="G40" s="147" t="s">
        <v>135</v>
      </c>
      <c r="H40" s="109"/>
      <c r="I40" s="62" t="s">
        <v>128</v>
      </c>
      <c r="J40" s="12" t="s">
        <v>130</v>
      </c>
      <c r="K40" s="68" t="s">
        <v>130</v>
      </c>
      <c r="L40" s="123" t="s">
        <v>130</v>
      </c>
      <c r="M40" s="127" t="s">
        <v>130</v>
      </c>
      <c r="N40" s="127" t="s">
        <v>130</v>
      </c>
      <c r="O40" s="127" t="s">
        <v>130</v>
      </c>
      <c r="P40" s="148"/>
      <c r="Q40" s="148"/>
      <c r="R40" s="148"/>
      <c r="S40" s="148"/>
      <c r="T40" s="148"/>
      <c r="U40" s="148"/>
      <c r="V40" s="148"/>
      <c r="W40" s="148"/>
      <c r="X40" s="148"/>
      <c r="Y40" s="148"/>
      <c r="Z40" s="144"/>
      <c r="AA40" s="144"/>
      <c r="AB40" s="125" t="s">
        <v>136</v>
      </c>
      <c r="AC40" s="149"/>
      <c r="AD40" s="150" t="s">
        <v>104</v>
      </c>
    </row>
    <row r="41" spans="2:34" ht="21.75" customHeight="1" x14ac:dyDescent="0.25">
      <c r="B41" s="375"/>
      <c r="C41" s="392"/>
      <c r="D41" s="388"/>
      <c r="E41" s="389"/>
      <c r="F41" s="390"/>
      <c r="G41" s="117" t="s">
        <v>41</v>
      </c>
      <c r="H41" s="109"/>
      <c r="I41" s="62" t="s">
        <v>10</v>
      </c>
      <c r="J41" s="12">
        <v>0.35</v>
      </c>
      <c r="K41" s="68">
        <f>J41*F39*C35</f>
        <v>1.575E-2</v>
      </c>
      <c r="L41" s="123">
        <v>90</v>
      </c>
      <c r="M41" s="127">
        <v>95.953333333333333</v>
      </c>
      <c r="N41" s="127">
        <v>95</v>
      </c>
      <c r="O41" s="127">
        <f t="shared" si="0"/>
        <v>95.659000000000006</v>
      </c>
      <c r="P41" s="29">
        <v>92.59</v>
      </c>
      <c r="Q41" s="29">
        <v>96</v>
      </c>
      <c r="R41" s="29">
        <v>95</v>
      </c>
      <c r="S41" s="29">
        <v>97</v>
      </c>
      <c r="T41" s="29">
        <v>95</v>
      </c>
      <c r="U41" s="29">
        <v>97</v>
      </c>
      <c r="V41" s="29">
        <v>95</v>
      </c>
      <c r="W41" s="29">
        <v>95</v>
      </c>
      <c r="X41" s="29">
        <v>96</v>
      </c>
      <c r="Y41" s="29">
        <v>98</v>
      </c>
      <c r="Z41" s="29"/>
      <c r="AA41" s="27"/>
      <c r="AB41" s="16">
        <v>95</v>
      </c>
      <c r="AC41" s="49"/>
      <c r="AD41" s="130"/>
    </row>
    <row r="42" spans="2:34" ht="21.75" customHeight="1" x14ac:dyDescent="0.25">
      <c r="B42" s="375"/>
      <c r="C42" s="392"/>
      <c r="D42" s="381"/>
      <c r="E42" s="383"/>
      <c r="F42" s="385"/>
      <c r="G42" s="108" t="s">
        <v>55</v>
      </c>
      <c r="H42" s="109"/>
      <c r="I42" s="62" t="s">
        <v>10</v>
      </c>
      <c r="J42" s="12">
        <v>0.35</v>
      </c>
      <c r="K42" s="68">
        <f>J42*F39*C35</f>
        <v>1.575E-2</v>
      </c>
      <c r="L42" s="123">
        <v>85</v>
      </c>
      <c r="M42" s="127">
        <v>66.164999999999992</v>
      </c>
      <c r="N42" s="127">
        <v>66</v>
      </c>
      <c r="O42" s="127">
        <f t="shared" si="0"/>
        <v>88.5</v>
      </c>
      <c r="P42" s="27">
        <v>88</v>
      </c>
      <c r="Q42" s="27">
        <v>92</v>
      </c>
      <c r="R42" s="27">
        <v>81</v>
      </c>
      <c r="S42" s="27">
        <v>89</v>
      </c>
      <c r="T42" s="27">
        <v>88</v>
      </c>
      <c r="U42" s="27">
        <v>89</v>
      </c>
      <c r="V42" s="27">
        <v>87</v>
      </c>
      <c r="W42" s="27">
        <v>90</v>
      </c>
      <c r="X42" s="27">
        <v>91</v>
      </c>
      <c r="Y42" s="27">
        <v>90</v>
      </c>
      <c r="Z42" s="27"/>
      <c r="AA42" s="27"/>
      <c r="AB42" s="16">
        <v>90</v>
      </c>
      <c r="AC42" s="49"/>
      <c r="AD42" s="130"/>
    </row>
    <row r="43" spans="2:34" ht="41.45" customHeight="1" x14ac:dyDescent="0.25">
      <c r="B43" s="375"/>
      <c r="C43" s="392"/>
      <c r="D43" s="380" t="s">
        <v>78</v>
      </c>
      <c r="E43" s="382" t="s">
        <v>48</v>
      </c>
      <c r="F43" s="384">
        <v>0.3</v>
      </c>
      <c r="G43" s="108" t="s">
        <v>49</v>
      </c>
      <c r="H43" s="109"/>
      <c r="I43" s="62" t="s">
        <v>105</v>
      </c>
      <c r="J43" s="12">
        <v>0.3</v>
      </c>
      <c r="K43" s="68">
        <f>C35*F43*J43</f>
        <v>1.35E-2</v>
      </c>
      <c r="L43" s="123">
        <v>5</v>
      </c>
      <c r="M43" s="123">
        <v>5</v>
      </c>
      <c r="N43" s="123">
        <v>3</v>
      </c>
      <c r="O43" s="123">
        <f>AVERAGE(P43:AA43)</f>
        <v>5</v>
      </c>
      <c r="P43" s="27">
        <v>5</v>
      </c>
      <c r="Q43" s="27">
        <v>5</v>
      </c>
      <c r="R43" s="27">
        <v>5</v>
      </c>
      <c r="S43" s="27">
        <v>5</v>
      </c>
      <c r="T43" s="27">
        <v>5</v>
      </c>
      <c r="U43" s="27">
        <v>5</v>
      </c>
      <c r="V43" s="27">
        <v>5</v>
      </c>
      <c r="W43" s="27">
        <v>5</v>
      </c>
      <c r="X43" s="27">
        <v>5</v>
      </c>
      <c r="Y43" s="27">
        <v>5</v>
      </c>
      <c r="Z43" s="27"/>
      <c r="AA43" s="27"/>
      <c r="AB43" s="62">
        <v>5</v>
      </c>
      <c r="AC43" s="57"/>
      <c r="AD43" s="130"/>
    </row>
    <row r="44" spans="2:34" ht="41.45" customHeight="1" x14ac:dyDescent="0.25">
      <c r="B44" s="376"/>
      <c r="C44" s="396"/>
      <c r="D44" s="381"/>
      <c r="E44" s="383"/>
      <c r="F44" s="385"/>
      <c r="G44" s="108" t="s">
        <v>50</v>
      </c>
      <c r="H44" s="109"/>
      <c r="I44" s="62" t="s">
        <v>105</v>
      </c>
      <c r="J44" s="12">
        <v>0.7</v>
      </c>
      <c r="K44" s="68">
        <f>C35*F43*J44</f>
        <v>3.15E-2</v>
      </c>
      <c r="L44" s="123">
        <v>35</v>
      </c>
      <c r="M44" s="123">
        <v>35</v>
      </c>
      <c r="N44" s="123">
        <v>40</v>
      </c>
      <c r="O44" s="123">
        <f>X44</f>
        <v>40</v>
      </c>
      <c r="P44" s="27">
        <v>27</v>
      </c>
      <c r="Q44" s="27">
        <v>38</v>
      </c>
      <c r="R44" s="27">
        <v>39</v>
      </c>
      <c r="S44" s="27">
        <v>39</v>
      </c>
      <c r="T44" s="27">
        <v>40</v>
      </c>
      <c r="U44" s="27">
        <v>40</v>
      </c>
      <c r="V44" s="27">
        <v>40</v>
      </c>
      <c r="W44" s="27">
        <v>40</v>
      </c>
      <c r="X44" s="27">
        <v>40</v>
      </c>
      <c r="Y44" s="27">
        <v>40</v>
      </c>
      <c r="Z44" s="27"/>
      <c r="AA44" s="27"/>
      <c r="AB44" s="62">
        <v>40</v>
      </c>
      <c r="AC44" s="57"/>
      <c r="AD44" s="130"/>
    </row>
    <row r="45" spans="2:34" ht="21" x14ac:dyDescent="0.25">
      <c r="B45" s="35"/>
      <c r="C45" s="35"/>
      <c r="D45" s="35"/>
      <c r="E45" s="36"/>
      <c r="F45" s="37"/>
      <c r="G45" s="36"/>
      <c r="H45" s="36"/>
      <c r="I45" s="37"/>
      <c r="J45" s="37"/>
      <c r="K45" s="90">
        <f>SUM(K16:K44)</f>
        <v>1.0000000000000002</v>
      </c>
      <c r="L45" s="43"/>
      <c r="M45" s="37"/>
      <c r="N45" s="37"/>
      <c r="O45" s="37"/>
      <c r="P45" s="37"/>
      <c r="Q45" s="37"/>
      <c r="R45" s="37"/>
      <c r="S45" s="37"/>
      <c r="T45" s="37"/>
      <c r="U45" s="37"/>
      <c r="V45" s="37"/>
      <c r="W45" s="37"/>
      <c r="X45" s="37"/>
      <c r="Y45" s="37"/>
      <c r="Z45" s="37"/>
      <c r="AA45" s="37"/>
      <c r="AB45" s="35"/>
      <c r="AC45" s="151"/>
      <c r="AD45" s="35"/>
    </row>
    <row r="46" spans="2:34" ht="18.75" x14ac:dyDescent="0.25">
      <c r="C46" s="38"/>
      <c r="D46" s="7" t="s">
        <v>106</v>
      </c>
      <c r="M46" s="37"/>
      <c r="N46" s="37"/>
      <c r="O46" s="37"/>
      <c r="P46" s="37"/>
      <c r="Q46" s="37"/>
      <c r="R46" s="37"/>
      <c r="S46" s="37"/>
      <c r="T46" s="37"/>
      <c r="U46" s="37"/>
      <c r="V46" s="37"/>
      <c r="W46" s="37"/>
      <c r="X46" s="37"/>
      <c r="Y46" s="37"/>
      <c r="Z46" s="37"/>
      <c r="AA46" s="37"/>
      <c r="AB46" s="35"/>
      <c r="AC46" s="151"/>
      <c r="AD46" s="35"/>
    </row>
    <row r="47" spans="2:34" ht="18.75" x14ac:dyDescent="0.25">
      <c r="C47" s="95"/>
      <c r="D47" s="7" t="s">
        <v>114</v>
      </c>
      <c r="M47" s="152"/>
    </row>
    <row r="48" spans="2:34" ht="8.25" customHeight="1" x14ac:dyDescent="0.25"/>
    <row r="51" spans="2:2" x14ac:dyDescent="0.25">
      <c r="B51" s="4"/>
    </row>
    <row r="52" spans="2:2" x14ac:dyDescent="0.25">
      <c r="B52" s="4"/>
    </row>
    <row r="53" spans="2:2" x14ac:dyDescent="0.25">
      <c r="B53" s="4"/>
    </row>
    <row r="54" spans="2:2" x14ac:dyDescent="0.25">
      <c r="B54" s="4"/>
    </row>
    <row r="55" spans="2:2" x14ac:dyDescent="0.25">
      <c r="B55" s="39"/>
    </row>
    <row r="56" spans="2:2" x14ac:dyDescent="0.25">
      <c r="B56" s="4"/>
    </row>
    <row r="57" spans="2:2" x14ac:dyDescent="0.25">
      <c r="B57" s="4"/>
    </row>
    <row r="58" spans="2:2" x14ac:dyDescent="0.25">
      <c r="B58" s="4"/>
    </row>
    <row r="59" spans="2:2" x14ac:dyDescent="0.25">
      <c r="B59" s="4"/>
    </row>
    <row r="60" spans="2:2" x14ac:dyDescent="0.25">
      <c r="B60" s="4"/>
    </row>
    <row r="61" spans="2:2" x14ac:dyDescent="0.25">
      <c r="B61" s="4"/>
    </row>
    <row r="62" spans="2:2" x14ac:dyDescent="0.25">
      <c r="B62" s="4"/>
    </row>
    <row r="63" spans="2:2" x14ac:dyDescent="0.25">
      <c r="B63" s="4"/>
    </row>
    <row r="64" spans="2:2" x14ac:dyDescent="0.25">
      <c r="B64" s="4"/>
    </row>
    <row r="65" spans="2:2" x14ac:dyDescent="0.25">
      <c r="B65" s="4"/>
    </row>
    <row r="67" spans="2:2" ht="19.5" customHeight="1" x14ac:dyDescent="0.25">
      <c r="B67" s="4"/>
    </row>
    <row r="68" spans="2:2" x14ac:dyDescent="0.25">
      <c r="B68" s="4"/>
    </row>
    <row r="69" spans="2:2" x14ac:dyDescent="0.25">
      <c r="B69" s="4"/>
    </row>
    <row r="70" spans="2:2" x14ac:dyDescent="0.25">
      <c r="B70" s="4"/>
    </row>
  </sheetData>
  <mergeCells count="73">
    <mergeCell ref="B35:B44"/>
    <mergeCell ref="C35:C44"/>
    <mergeCell ref="D35:D36"/>
    <mergeCell ref="E35:E36"/>
    <mergeCell ref="F35:F36"/>
    <mergeCell ref="D37:D38"/>
    <mergeCell ref="D39:D42"/>
    <mergeCell ref="E39:E42"/>
    <mergeCell ref="F39:F42"/>
    <mergeCell ref="D43:D44"/>
    <mergeCell ref="E43:E44"/>
    <mergeCell ref="F43:F44"/>
    <mergeCell ref="G31:H31"/>
    <mergeCell ref="G32:H32"/>
    <mergeCell ref="G33:H33"/>
    <mergeCell ref="E37:E38"/>
    <mergeCell ref="F37:F38"/>
    <mergeCell ref="G34:H34"/>
    <mergeCell ref="E28:E31"/>
    <mergeCell ref="F28:F30"/>
    <mergeCell ref="G28:H28"/>
    <mergeCell ref="D26:D27"/>
    <mergeCell ref="E26:E27"/>
    <mergeCell ref="F26:F27"/>
    <mergeCell ref="G26:H26"/>
    <mergeCell ref="G27:H27"/>
    <mergeCell ref="G25:H25"/>
    <mergeCell ref="I21:I22"/>
    <mergeCell ref="J21:J22"/>
    <mergeCell ref="K21:K22"/>
    <mergeCell ref="B23:B34"/>
    <mergeCell ref="C23:C34"/>
    <mergeCell ref="D23:D25"/>
    <mergeCell ref="E23:E25"/>
    <mergeCell ref="F23:F25"/>
    <mergeCell ref="G30:H30"/>
    <mergeCell ref="D28:D31"/>
    <mergeCell ref="G29:H29"/>
    <mergeCell ref="B19:B22"/>
    <mergeCell ref="C19:C22"/>
    <mergeCell ref="G19:H19"/>
    <mergeCell ref="D20:D22"/>
    <mergeCell ref="G23:H23"/>
    <mergeCell ref="G24:H24"/>
    <mergeCell ref="G15:H15"/>
    <mergeCell ref="B16:B18"/>
    <mergeCell ref="C16:C18"/>
    <mergeCell ref="G16:H16"/>
    <mergeCell ref="D17:D18"/>
    <mergeCell ref="E17:E18"/>
    <mergeCell ref="F17:F18"/>
    <mergeCell ref="G17:H17"/>
    <mergeCell ref="G21:G22"/>
    <mergeCell ref="E20:E22"/>
    <mergeCell ref="F20:F22"/>
    <mergeCell ref="G20:H20"/>
    <mergeCell ref="G18:H18"/>
    <mergeCell ref="C11:G11"/>
    <mergeCell ref="I11:J11"/>
    <mergeCell ref="K11:M11"/>
    <mergeCell ref="N11:AB11"/>
    <mergeCell ref="C12:G12"/>
    <mergeCell ref="I12:J12"/>
    <mergeCell ref="K12:M12"/>
    <mergeCell ref="N12:AB12"/>
    <mergeCell ref="C9:G9"/>
    <mergeCell ref="I9:J9"/>
    <mergeCell ref="K9:M9"/>
    <mergeCell ref="N9:AB9"/>
    <mergeCell ref="C10:G10"/>
    <mergeCell ref="I10:J10"/>
    <mergeCell ref="K10:M10"/>
    <mergeCell ref="N10:AB10"/>
  </mergeCells>
  <pageMargins left="0" right="0" top="0" bottom="0" header="0" footer="0"/>
  <pageSetup paperSize="9" scale="41"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C15"/>
  <sheetViews>
    <sheetView zoomScale="90" zoomScaleNormal="90" workbookViewId="0">
      <pane xSplit="3" ySplit="4" topLeftCell="D5" activePane="bottomRight" state="frozen"/>
      <selection activeCell="D14" sqref="D14"/>
      <selection pane="topRight" activeCell="D14" sqref="D14"/>
      <selection pane="bottomLeft" activeCell="D14" sqref="D14"/>
      <selection pane="bottomRight" activeCell="D14" sqref="D14"/>
    </sheetView>
  </sheetViews>
  <sheetFormatPr defaultRowHeight="15" x14ac:dyDescent="0.25"/>
  <cols>
    <col min="1" max="1" width="1.85546875" style="20" customWidth="1"/>
    <col min="2" max="2" width="35.42578125" style="20" customWidth="1"/>
    <col min="3" max="3" width="106.42578125" style="20" customWidth="1"/>
    <col min="4" max="16384" width="9.140625" style="20"/>
  </cols>
  <sheetData>
    <row r="4" spans="2:3" ht="32.25" customHeight="1" x14ac:dyDescent="0.25">
      <c r="B4" s="22" t="s">
        <v>2</v>
      </c>
      <c r="C4" s="22" t="s">
        <v>67</v>
      </c>
    </row>
    <row r="5" spans="2:3" ht="148.5" customHeight="1" x14ac:dyDescent="0.25">
      <c r="B5" s="13" t="s">
        <v>4</v>
      </c>
      <c r="C5" s="21" t="s">
        <v>69</v>
      </c>
    </row>
    <row r="6" spans="2:3" ht="60" customHeight="1" x14ac:dyDescent="0.25">
      <c r="B6" s="13" t="s">
        <v>54</v>
      </c>
      <c r="C6" s="13" t="s">
        <v>68</v>
      </c>
    </row>
    <row r="7" spans="2:3" ht="78.75" customHeight="1" x14ac:dyDescent="0.25">
      <c r="B7" s="13" t="s">
        <v>27</v>
      </c>
      <c r="C7" s="13" t="s">
        <v>73</v>
      </c>
    </row>
    <row r="8" spans="2:3" ht="163.5" customHeight="1" x14ac:dyDescent="0.25">
      <c r="B8" s="13" t="s">
        <v>51</v>
      </c>
      <c r="C8" s="13" t="s">
        <v>74</v>
      </c>
    </row>
    <row r="9" spans="2:3" ht="138.75" customHeight="1" x14ac:dyDescent="0.25">
      <c r="B9" s="13" t="s">
        <v>34</v>
      </c>
      <c r="C9" s="13" t="s">
        <v>72</v>
      </c>
    </row>
    <row r="10" spans="2:3" ht="186" customHeight="1" x14ac:dyDescent="0.25">
      <c r="B10" s="13" t="s">
        <v>32</v>
      </c>
      <c r="C10" s="13" t="s">
        <v>71</v>
      </c>
    </row>
    <row r="11" spans="2:3" ht="154.5" customHeight="1" x14ac:dyDescent="0.25">
      <c r="B11" s="13" t="s">
        <v>52</v>
      </c>
      <c r="C11" s="13" t="s">
        <v>75</v>
      </c>
    </row>
    <row r="12" spans="2:3" ht="98.25" customHeight="1" x14ac:dyDescent="0.25">
      <c r="B12" s="13" t="s">
        <v>36</v>
      </c>
      <c r="C12" s="2"/>
    </row>
    <row r="13" spans="2:3" ht="121.5" customHeight="1" x14ac:dyDescent="0.25">
      <c r="B13" s="13" t="s">
        <v>66</v>
      </c>
      <c r="C13" s="13" t="s">
        <v>70</v>
      </c>
    </row>
    <row r="14" spans="2:3" ht="32.25" customHeight="1" x14ac:dyDescent="0.25">
      <c r="B14" s="13" t="s">
        <v>41</v>
      </c>
      <c r="C14" s="2"/>
    </row>
    <row r="15" spans="2:3" ht="32.25" customHeight="1" x14ac:dyDescent="0.25">
      <c r="B15" s="15" t="s">
        <v>50</v>
      </c>
      <c r="C15" s="2"/>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6:G85"/>
  <sheetViews>
    <sheetView showGridLines="0" topLeftCell="D55" workbookViewId="0">
      <selection activeCell="G8" sqref="G8"/>
    </sheetView>
  </sheetViews>
  <sheetFormatPr defaultRowHeight="15" x14ac:dyDescent="0.25"/>
  <cols>
    <col min="1" max="1" width="1.5703125" style="197" customWidth="1"/>
    <col min="2" max="2" width="11.85546875" style="197" customWidth="1"/>
    <col min="3" max="16384" width="9.140625" style="197"/>
  </cols>
  <sheetData>
    <row r="6" spans="2:7" ht="21" x14ac:dyDescent="0.35">
      <c r="B6" s="163" t="s">
        <v>64</v>
      </c>
      <c r="C6" s="163"/>
      <c r="D6" s="198"/>
      <c r="E6" s="199"/>
      <c r="F6" s="199"/>
      <c r="G6" s="200" t="s">
        <v>137</v>
      </c>
    </row>
    <row r="7" spans="2:7" ht="21" x14ac:dyDescent="0.35">
      <c r="B7" s="163" t="s">
        <v>39</v>
      </c>
      <c r="C7" s="163"/>
      <c r="D7" s="198"/>
      <c r="E7" s="199"/>
      <c r="F7" s="199"/>
      <c r="G7" s="200" t="s">
        <v>240</v>
      </c>
    </row>
    <row r="8" spans="2:7" ht="21" x14ac:dyDescent="0.35">
      <c r="B8" s="163" t="s">
        <v>65</v>
      </c>
      <c r="C8" s="163"/>
      <c r="D8" s="198"/>
      <c r="E8" s="199"/>
      <c r="F8" s="199"/>
      <c r="G8" s="200" t="s">
        <v>239</v>
      </c>
    </row>
    <row r="9" spans="2:7" ht="21" x14ac:dyDescent="0.35">
      <c r="B9" s="163" t="s">
        <v>146</v>
      </c>
      <c r="C9" s="163"/>
      <c r="D9" s="198"/>
      <c r="E9" s="199"/>
      <c r="F9" s="199"/>
      <c r="G9" s="163" t="s">
        <v>147</v>
      </c>
    </row>
    <row r="10" spans="2:7" ht="21" x14ac:dyDescent="0.35">
      <c r="B10" s="163" t="s">
        <v>148</v>
      </c>
      <c r="C10" s="163"/>
      <c r="D10" s="198"/>
      <c r="E10" s="199"/>
      <c r="F10" s="199"/>
      <c r="G10" s="163" t="s">
        <v>149</v>
      </c>
    </row>
    <row r="11" spans="2:7" ht="18.75" x14ac:dyDescent="0.3">
      <c r="B11" s="201"/>
      <c r="C11" s="201"/>
    </row>
    <row r="84" spans="2:2" ht="56.1" customHeight="1" x14ac:dyDescent="0.25"/>
    <row r="85" spans="2:2" ht="15.75" x14ac:dyDescent="0.25">
      <c r="B85" s="202" t="s">
        <v>181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M54"/>
  <sheetViews>
    <sheetView showGridLines="0" topLeftCell="G10" zoomScale="75" zoomScaleNormal="75" workbookViewId="0">
      <selection activeCell="M23" sqref="M23"/>
    </sheetView>
  </sheetViews>
  <sheetFormatPr defaultRowHeight="15" x14ac:dyDescent="0.25"/>
  <cols>
    <col min="1" max="1" width="1.42578125" style="156" customWidth="1"/>
    <col min="2" max="2" width="28.140625" style="156" customWidth="1"/>
    <col min="3" max="3" width="13.7109375" style="156" customWidth="1"/>
    <col min="4" max="4" width="7" style="156" customWidth="1"/>
    <col min="5" max="5" width="51.42578125" style="3" customWidth="1"/>
    <col min="6" max="6" width="12.7109375" style="156" customWidth="1"/>
    <col min="7" max="7" width="92" style="3" customWidth="1"/>
    <col min="8" max="8" width="20.7109375" style="6" customWidth="1"/>
    <col min="9" max="12" width="16.7109375" style="6" customWidth="1"/>
    <col min="13" max="13" width="16.7109375" style="156" customWidth="1"/>
    <col min="14" max="16384" width="9.140625" style="156"/>
  </cols>
  <sheetData>
    <row r="1" spans="2:13" ht="21" customHeight="1" x14ac:dyDescent="0.25">
      <c r="B1" s="157" t="s">
        <v>156</v>
      </c>
      <c r="C1" s="158"/>
      <c r="D1" s="158"/>
      <c r="E1" s="10"/>
    </row>
    <row r="2" spans="2:13" customFormat="1" ht="28.5" x14ac:dyDescent="0.25">
      <c r="B2" s="157" t="s">
        <v>157</v>
      </c>
      <c r="C2" s="158"/>
      <c r="D2" s="158"/>
      <c r="E2" s="10"/>
    </row>
    <row r="3" spans="2:13" customFormat="1" x14ac:dyDescent="0.25"/>
    <row r="4" spans="2:13" customFormat="1" ht="28.5" customHeight="1" x14ac:dyDescent="0.25">
      <c r="B4" s="155" t="s">
        <v>64</v>
      </c>
      <c r="C4" s="155"/>
      <c r="D4" s="155"/>
      <c r="E4" s="159" t="s">
        <v>137</v>
      </c>
      <c r="F4" s="162"/>
    </row>
    <row r="5" spans="2:13" customFormat="1" ht="27.75" customHeight="1" x14ac:dyDescent="0.25">
      <c r="B5" s="155" t="s">
        <v>39</v>
      </c>
      <c r="C5" s="155"/>
      <c r="D5" s="155"/>
      <c r="E5" s="414" t="s">
        <v>240</v>
      </c>
      <c r="F5" s="414"/>
    </row>
    <row r="6" spans="2:13" customFormat="1" ht="21" x14ac:dyDescent="0.25">
      <c r="B6" s="155" t="s">
        <v>65</v>
      </c>
      <c r="C6" s="155"/>
      <c r="D6" s="155"/>
      <c r="E6" s="159" t="s">
        <v>239</v>
      </c>
      <c r="F6" s="162"/>
    </row>
    <row r="7" spans="2:13" customFormat="1" ht="21" x14ac:dyDescent="0.35">
      <c r="B7" s="163" t="s">
        <v>146</v>
      </c>
      <c r="E7" s="159" t="s">
        <v>147</v>
      </c>
      <c r="F7" s="162"/>
    </row>
    <row r="8" spans="2:13" customFormat="1" ht="21" x14ac:dyDescent="0.35">
      <c r="B8" s="163" t="s">
        <v>148</v>
      </c>
      <c r="E8" s="159" t="s">
        <v>149</v>
      </c>
      <c r="F8" s="162"/>
    </row>
    <row r="9" spans="2:13" ht="23.25" x14ac:dyDescent="0.25">
      <c r="B9" s="164" t="s">
        <v>158</v>
      </c>
      <c r="C9" s="7"/>
      <c r="D9" s="7"/>
      <c r="E9" s="11"/>
      <c r="F9" s="7"/>
      <c r="G9" s="11"/>
      <c r="H9" s="24"/>
      <c r="I9" s="24"/>
      <c r="J9" s="24"/>
      <c r="K9" s="24"/>
      <c r="L9" s="24"/>
      <c r="M9" s="7"/>
    </row>
    <row r="10" spans="2:13" ht="58.5" customHeight="1" x14ac:dyDescent="0.25">
      <c r="B10" s="165" t="s">
        <v>5</v>
      </c>
      <c r="C10" s="165" t="s">
        <v>38</v>
      </c>
      <c r="D10" s="165" t="s">
        <v>0</v>
      </c>
      <c r="E10" s="165" t="s">
        <v>159</v>
      </c>
      <c r="F10" s="165" t="s">
        <v>38</v>
      </c>
      <c r="G10" s="166" t="s">
        <v>2</v>
      </c>
      <c r="H10" s="165" t="s">
        <v>1</v>
      </c>
      <c r="I10" s="165" t="s">
        <v>38</v>
      </c>
      <c r="J10" s="165" t="s">
        <v>46</v>
      </c>
      <c r="K10" s="165" t="s">
        <v>150</v>
      </c>
      <c r="L10" s="165" t="s">
        <v>151</v>
      </c>
      <c r="M10" s="165" t="s">
        <v>316</v>
      </c>
    </row>
    <row r="11" spans="2:13" ht="21.95" customHeight="1" x14ac:dyDescent="0.25">
      <c r="B11" s="195" t="s">
        <v>3</v>
      </c>
      <c r="C11" s="167">
        <v>0.08</v>
      </c>
      <c r="D11" s="153" t="s">
        <v>7</v>
      </c>
      <c r="E11" s="168" t="s">
        <v>160</v>
      </c>
      <c r="F11" s="169">
        <v>1</v>
      </c>
      <c r="G11" s="170" t="s">
        <v>142</v>
      </c>
      <c r="H11" s="171" t="s">
        <v>10</v>
      </c>
      <c r="I11" s="172">
        <v>1</v>
      </c>
      <c r="J11" s="173">
        <v>0.08</v>
      </c>
      <c r="K11" s="173">
        <v>0.2</v>
      </c>
      <c r="L11" s="173">
        <v>0.2</v>
      </c>
      <c r="M11" s="174">
        <v>0.2</v>
      </c>
    </row>
    <row r="12" spans="2:13" ht="21" x14ac:dyDescent="0.35">
      <c r="B12" s="415" t="s">
        <v>6</v>
      </c>
      <c r="C12" s="417">
        <f>+((J12+J13+J14+J15+J16)/100%)</f>
        <v>0.41000000000000003</v>
      </c>
      <c r="D12" s="410" t="s">
        <v>8</v>
      </c>
      <c r="E12" s="419" t="s">
        <v>161</v>
      </c>
      <c r="F12" s="417">
        <v>0.5</v>
      </c>
      <c r="G12" s="175" t="s">
        <v>152</v>
      </c>
      <c r="H12" s="176" t="s">
        <v>10</v>
      </c>
      <c r="I12" s="177">
        <v>0.5</v>
      </c>
      <c r="J12" s="173">
        <v>0.1</v>
      </c>
      <c r="K12" s="173">
        <v>1</v>
      </c>
      <c r="L12" s="173">
        <v>1</v>
      </c>
      <c r="M12" s="173">
        <v>1</v>
      </c>
    </row>
    <row r="13" spans="2:13" ht="21.95" customHeight="1" x14ac:dyDescent="0.35">
      <c r="B13" s="416"/>
      <c r="C13" s="408"/>
      <c r="D13" s="418"/>
      <c r="E13" s="420"/>
      <c r="F13" s="409"/>
      <c r="G13" s="175" t="s">
        <v>153</v>
      </c>
      <c r="H13" s="176" t="s">
        <v>10</v>
      </c>
      <c r="I13" s="177">
        <v>0.5</v>
      </c>
      <c r="J13" s="173">
        <v>0.1</v>
      </c>
      <c r="K13" s="173">
        <v>1</v>
      </c>
      <c r="L13" s="173">
        <v>1</v>
      </c>
      <c r="M13" s="173">
        <v>1</v>
      </c>
    </row>
    <row r="14" spans="2:13" ht="36" customHeight="1" x14ac:dyDescent="0.25">
      <c r="B14" s="416"/>
      <c r="C14" s="408"/>
      <c r="D14" s="410" t="s">
        <v>12</v>
      </c>
      <c r="E14" s="412" t="s">
        <v>162</v>
      </c>
      <c r="F14" s="417">
        <v>0.5</v>
      </c>
      <c r="G14" s="204" t="s">
        <v>183</v>
      </c>
      <c r="H14" s="178" t="s">
        <v>10</v>
      </c>
      <c r="I14" s="177" t="s">
        <v>172</v>
      </c>
      <c r="J14" s="173">
        <v>7.0000000000000007E-2</v>
      </c>
      <c r="K14" s="173">
        <v>1</v>
      </c>
      <c r="L14" s="173">
        <v>1</v>
      </c>
      <c r="M14" s="174">
        <v>1</v>
      </c>
    </row>
    <row r="15" spans="2:13" ht="36.75" customHeight="1" x14ac:dyDescent="0.25">
      <c r="B15" s="416"/>
      <c r="C15" s="408"/>
      <c r="D15" s="411"/>
      <c r="E15" s="413"/>
      <c r="F15" s="408"/>
      <c r="G15" s="203" t="s">
        <v>182</v>
      </c>
      <c r="H15" s="178" t="s">
        <v>10</v>
      </c>
      <c r="I15" s="177" t="s">
        <v>172</v>
      </c>
      <c r="J15" s="173">
        <v>7.0000000000000007E-2</v>
      </c>
      <c r="K15" s="173">
        <v>1</v>
      </c>
      <c r="L15" s="173">
        <v>1</v>
      </c>
      <c r="M15" s="174">
        <v>1</v>
      </c>
    </row>
    <row r="16" spans="2:13" ht="21.95" customHeight="1" x14ac:dyDescent="0.25">
      <c r="B16" s="416"/>
      <c r="C16" s="409"/>
      <c r="D16" s="418"/>
      <c r="E16" s="421"/>
      <c r="F16" s="409"/>
      <c r="G16" s="175" t="s">
        <v>173</v>
      </c>
      <c r="H16" s="178" t="s">
        <v>10</v>
      </c>
      <c r="I16" s="177" t="s">
        <v>174</v>
      </c>
      <c r="J16" s="173">
        <v>7.0000000000000007E-2</v>
      </c>
      <c r="K16" s="173">
        <v>1</v>
      </c>
      <c r="L16" s="173">
        <v>1</v>
      </c>
      <c r="M16" s="174">
        <v>1</v>
      </c>
    </row>
    <row r="17" spans="2:13" ht="21.95" customHeight="1" x14ac:dyDescent="0.25">
      <c r="B17" s="415" t="s">
        <v>20</v>
      </c>
      <c r="C17" s="417">
        <f>+(J17+J18+J19+J20+J21+J22+J23+J24)/100%</f>
        <v>0.36</v>
      </c>
      <c r="D17" s="410" t="s">
        <v>13</v>
      </c>
      <c r="E17" s="412" t="s">
        <v>163</v>
      </c>
      <c r="F17" s="417" t="s">
        <v>175</v>
      </c>
      <c r="G17" s="175" t="s">
        <v>154</v>
      </c>
      <c r="H17" s="178" t="s">
        <v>10</v>
      </c>
      <c r="I17" s="177">
        <v>0.5</v>
      </c>
      <c r="J17" s="173">
        <v>0.05</v>
      </c>
      <c r="K17" s="173">
        <v>1</v>
      </c>
      <c r="L17" s="173">
        <v>1</v>
      </c>
      <c r="M17" s="174">
        <v>1</v>
      </c>
    </row>
    <row r="18" spans="2:13" ht="21.95" customHeight="1" x14ac:dyDescent="0.25">
      <c r="B18" s="416"/>
      <c r="C18" s="408"/>
      <c r="D18" s="418"/>
      <c r="E18" s="421"/>
      <c r="F18" s="409"/>
      <c r="G18" s="175" t="s">
        <v>155</v>
      </c>
      <c r="H18" s="178" t="s">
        <v>10</v>
      </c>
      <c r="I18" s="177">
        <v>0.5</v>
      </c>
      <c r="J18" s="173">
        <v>0.05</v>
      </c>
      <c r="K18" s="173">
        <v>1</v>
      </c>
      <c r="L18" s="173">
        <v>1</v>
      </c>
      <c r="M18" s="174">
        <v>1</v>
      </c>
    </row>
    <row r="19" spans="2:13" ht="21.95" customHeight="1" x14ac:dyDescent="0.25">
      <c r="B19" s="416"/>
      <c r="C19" s="408"/>
      <c r="D19" s="410" t="s">
        <v>14</v>
      </c>
      <c r="E19" s="419" t="s">
        <v>176</v>
      </c>
      <c r="F19" s="408" t="s">
        <v>177</v>
      </c>
      <c r="G19" s="175" t="s">
        <v>171</v>
      </c>
      <c r="H19" s="178" t="s">
        <v>10</v>
      </c>
      <c r="I19" s="177">
        <v>0.25</v>
      </c>
      <c r="J19" s="173">
        <v>0.05</v>
      </c>
      <c r="K19" s="173">
        <v>1</v>
      </c>
      <c r="L19" s="173">
        <v>1</v>
      </c>
      <c r="M19" s="174">
        <v>1</v>
      </c>
    </row>
    <row r="20" spans="2:13" ht="21.95" customHeight="1" x14ac:dyDescent="0.25">
      <c r="B20" s="416"/>
      <c r="C20" s="408"/>
      <c r="D20" s="411"/>
      <c r="E20" s="430"/>
      <c r="F20" s="408"/>
      <c r="G20" s="175" t="s">
        <v>178</v>
      </c>
      <c r="H20" s="178" t="s">
        <v>10</v>
      </c>
      <c r="I20" s="177">
        <v>0.25</v>
      </c>
      <c r="J20" s="173">
        <v>0.05</v>
      </c>
      <c r="K20" s="173">
        <v>1</v>
      </c>
      <c r="L20" s="173">
        <v>1</v>
      </c>
      <c r="M20" s="174">
        <v>1</v>
      </c>
    </row>
    <row r="21" spans="2:13" ht="21.95" customHeight="1" x14ac:dyDescent="0.25">
      <c r="B21" s="416"/>
      <c r="C21" s="408"/>
      <c r="D21" s="411"/>
      <c r="E21" s="430"/>
      <c r="F21" s="408"/>
      <c r="G21" s="175" t="s">
        <v>242</v>
      </c>
      <c r="H21" s="178" t="s">
        <v>10</v>
      </c>
      <c r="I21" s="177">
        <v>0.25</v>
      </c>
      <c r="J21" s="173">
        <v>0.05</v>
      </c>
      <c r="K21" s="173">
        <v>0.95</v>
      </c>
      <c r="L21" s="173">
        <v>0.95</v>
      </c>
      <c r="M21" s="174">
        <v>0.95</v>
      </c>
    </row>
    <row r="22" spans="2:13" ht="21.95" customHeight="1" x14ac:dyDescent="0.25">
      <c r="B22" s="416"/>
      <c r="C22" s="408"/>
      <c r="D22" s="418"/>
      <c r="E22" s="420"/>
      <c r="F22" s="409"/>
      <c r="G22" s="175" t="s">
        <v>179</v>
      </c>
      <c r="H22" s="178" t="s">
        <v>10</v>
      </c>
      <c r="I22" s="177">
        <v>0.25</v>
      </c>
      <c r="J22" s="173">
        <v>0.05</v>
      </c>
      <c r="K22" s="173">
        <v>0.9</v>
      </c>
      <c r="L22" s="173">
        <v>0.9</v>
      </c>
      <c r="M22" s="174">
        <v>1</v>
      </c>
    </row>
    <row r="23" spans="2:13" ht="21.95" customHeight="1" x14ac:dyDescent="0.25">
      <c r="B23" s="416"/>
      <c r="C23" s="408"/>
      <c r="D23" s="410" t="s">
        <v>15</v>
      </c>
      <c r="E23" s="412" t="s">
        <v>164</v>
      </c>
      <c r="F23" s="417" t="s">
        <v>180</v>
      </c>
      <c r="G23" s="175" t="s">
        <v>165</v>
      </c>
      <c r="H23" s="178" t="s">
        <v>166</v>
      </c>
      <c r="I23" s="177">
        <v>0.5</v>
      </c>
      <c r="J23" s="173">
        <v>0.03</v>
      </c>
      <c r="K23" s="182" t="s">
        <v>325</v>
      </c>
      <c r="L23" s="182" t="s">
        <v>325</v>
      </c>
      <c r="M23" s="183" t="s">
        <v>325</v>
      </c>
    </row>
    <row r="24" spans="2:13" ht="21.95" customHeight="1" x14ac:dyDescent="0.25">
      <c r="B24" s="429"/>
      <c r="C24" s="409"/>
      <c r="D24" s="411"/>
      <c r="E24" s="413"/>
      <c r="F24" s="408"/>
      <c r="G24" s="175" t="s">
        <v>167</v>
      </c>
      <c r="H24" s="178" t="s">
        <v>166</v>
      </c>
      <c r="I24" s="177">
        <v>0.5</v>
      </c>
      <c r="J24" s="173">
        <v>0.03</v>
      </c>
      <c r="K24" s="182" t="s">
        <v>326</v>
      </c>
      <c r="L24" s="182" t="s">
        <v>326</v>
      </c>
      <c r="M24" s="183" t="s">
        <v>326</v>
      </c>
    </row>
    <row r="25" spans="2:13" ht="21" x14ac:dyDescent="0.25">
      <c r="B25" s="422" t="s">
        <v>23</v>
      </c>
      <c r="C25" s="417">
        <v>0.15</v>
      </c>
      <c r="D25" s="184" t="s">
        <v>57</v>
      </c>
      <c r="E25" s="194" t="s">
        <v>79</v>
      </c>
      <c r="F25" s="196">
        <v>0.2</v>
      </c>
      <c r="G25" s="180" t="s">
        <v>145</v>
      </c>
      <c r="H25" s="185" t="s">
        <v>10</v>
      </c>
      <c r="I25" s="179">
        <v>1</v>
      </c>
      <c r="J25" s="181">
        <v>0.03</v>
      </c>
      <c r="K25" s="181">
        <v>1.7500000000000002E-2</v>
      </c>
      <c r="L25" s="181">
        <v>1.7500000000000002E-2</v>
      </c>
      <c r="M25" s="174">
        <v>1.7500000000000002E-2</v>
      </c>
    </row>
    <row r="26" spans="2:13" ht="21" x14ac:dyDescent="0.25">
      <c r="B26" s="423"/>
      <c r="C26" s="408"/>
      <c r="D26" s="425" t="s">
        <v>22</v>
      </c>
      <c r="E26" s="412" t="s">
        <v>168</v>
      </c>
      <c r="F26" s="427">
        <v>0.4</v>
      </c>
      <c r="G26" s="175" t="s">
        <v>143</v>
      </c>
      <c r="H26" s="178" t="s">
        <v>144</v>
      </c>
      <c r="I26" s="177">
        <v>0.5</v>
      </c>
      <c r="J26" s="181">
        <v>0.03</v>
      </c>
      <c r="K26" s="186">
        <v>7</v>
      </c>
      <c r="L26" s="186">
        <v>14</v>
      </c>
      <c r="M26" s="349">
        <v>14</v>
      </c>
    </row>
    <row r="27" spans="2:13" ht="21" x14ac:dyDescent="0.25">
      <c r="B27" s="423"/>
      <c r="C27" s="408"/>
      <c r="D27" s="426"/>
      <c r="E27" s="421"/>
      <c r="F27" s="428"/>
      <c r="G27" s="175" t="s">
        <v>138</v>
      </c>
      <c r="H27" s="178" t="s">
        <v>10</v>
      </c>
      <c r="I27" s="177">
        <v>0.5</v>
      </c>
      <c r="J27" s="181">
        <v>0.03</v>
      </c>
      <c r="K27" s="187">
        <v>0.4</v>
      </c>
      <c r="L27" s="187">
        <v>0.9</v>
      </c>
      <c r="M27" s="188">
        <v>0.9</v>
      </c>
    </row>
    <row r="28" spans="2:13" ht="21" x14ac:dyDescent="0.25">
      <c r="B28" s="423"/>
      <c r="C28" s="408"/>
      <c r="D28" s="410" t="s">
        <v>17</v>
      </c>
      <c r="E28" s="413" t="s">
        <v>18</v>
      </c>
      <c r="F28" s="408">
        <v>0.4</v>
      </c>
      <c r="G28" s="175" t="s">
        <v>139</v>
      </c>
      <c r="H28" s="178" t="s">
        <v>140</v>
      </c>
      <c r="I28" s="177">
        <v>0.5</v>
      </c>
      <c r="J28" s="181">
        <v>0.03</v>
      </c>
      <c r="K28" s="186">
        <v>0</v>
      </c>
      <c r="L28" s="186">
        <v>0</v>
      </c>
      <c r="M28" s="189">
        <v>0</v>
      </c>
    </row>
    <row r="29" spans="2:13" ht="21" x14ac:dyDescent="0.25">
      <c r="B29" s="424"/>
      <c r="C29" s="409"/>
      <c r="D29" s="418"/>
      <c r="E29" s="421"/>
      <c r="F29" s="409"/>
      <c r="G29" s="175" t="s">
        <v>141</v>
      </c>
      <c r="H29" s="178" t="s">
        <v>140</v>
      </c>
      <c r="I29" s="177">
        <v>0.5</v>
      </c>
      <c r="J29" s="173">
        <v>0.03</v>
      </c>
      <c r="K29" s="344">
        <v>0</v>
      </c>
      <c r="L29" s="344">
        <v>0</v>
      </c>
      <c r="M29" s="189">
        <v>0</v>
      </c>
    </row>
    <row r="30" spans="2:13" ht="23.25" customHeight="1" x14ac:dyDescent="0.25">
      <c r="B30" s="35"/>
      <c r="C30" s="35"/>
      <c r="D30" s="35"/>
      <c r="E30" s="36"/>
      <c r="F30" s="190"/>
      <c r="G30" s="36"/>
      <c r="H30" s="37"/>
      <c r="I30" s="37"/>
      <c r="J30" s="154">
        <f>SUM(J11:J29)</f>
        <v>1.0000000000000004</v>
      </c>
      <c r="K30" s="154"/>
      <c r="L30" s="154"/>
      <c r="M30" s="35"/>
    </row>
    <row r="31" spans="2:13" ht="18.75" x14ac:dyDescent="0.25">
      <c r="B31" s="160" t="s">
        <v>169</v>
      </c>
      <c r="C31" s="191"/>
      <c r="D31" s="7"/>
      <c r="F31" s="192" t="s">
        <v>158</v>
      </c>
      <c r="M31" s="35"/>
    </row>
    <row r="32" spans="2:13" ht="18.75" x14ac:dyDescent="0.25">
      <c r="C32" s="193"/>
      <c r="D32" s="7"/>
      <c r="E32" s="161" t="s">
        <v>170</v>
      </c>
    </row>
    <row r="33" spans="2:2" ht="8.25" customHeight="1" x14ac:dyDescent="0.25"/>
    <row r="36" spans="2:2" x14ac:dyDescent="0.25">
      <c r="B36" s="4"/>
    </row>
    <row r="37" spans="2:2" x14ac:dyDescent="0.25">
      <c r="B37" s="4"/>
    </row>
    <row r="38" spans="2:2" x14ac:dyDescent="0.25">
      <c r="B38" s="4"/>
    </row>
    <row r="39" spans="2:2" x14ac:dyDescent="0.25">
      <c r="B39" s="4"/>
    </row>
    <row r="40" spans="2:2" x14ac:dyDescent="0.25">
      <c r="B40" s="39"/>
    </row>
    <row r="41" spans="2:2" x14ac:dyDescent="0.25">
      <c r="B41" s="4"/>
    </row>
    <row r="42" spans="2:2" x14ac:dyDescent="0.25">
      <c r="B42" s="4"/>
    </row>
    <row r="43" spans="2:2" x14ac:dyDescent="0.25">
      <c r="B43" s="4"/>
    </row>
    <row r="44" spans="2:2" x14ac:dyDescent="0.25">
      <c r="B44" s="4"/>
    </row>
    <row r="45" spans="2:2" x14ac:dyDescent="0.25">
      <c r="B45" s="4"/>
    </row>
    <row r="46" spans="2:2" x14ac:dyDescent="0.25">
      <c r="B46" s="4"/>
    </row>
    <row r="47" spans="2:2" x14ac:dyDescent="0.25">
      <c r="B47" s="4"/>
    </row>
    <row r="48" spans="2:2" x14ac:dyDescent="0.25">
      <c r="B48" s="4"/>
    </row>
    <row r="49" spans="2:2" x14ac:dyDescent="0.25">
      <c r="B49" s="4"/>
    </row>
    <row r="51" spans="2:2" ht="19.5" customHeight="1" x14ac:dyDescent="0.25">
      <c r="B51" s="4"/>
    </row>
    <row r="52" spans="2:2" x14ac:dyDescent="0.25">
      <c r="B52" s="4"/>
    </row>
    <row r="53" spans="2:2" x14ac:dyDescent="0.25">
      <c r="B53" s="4"/>
    </row>
    <row r="54" spans="2:2" x14ac:dyDescent="0.25">
      <c r="B54" s="4"/>
    </row>
  </sheetData>
  <mergeCells count="28">
    <mergeCell ref="B25:B29"/>
    <mergeCell ref="C25:C29"/>
    <mergeCell ref="F23:F24"/>
    <mergeCell ref="D26:D27"/>
    <mergeCell ref="E26:E27"/>
    <mergeCell ref="F26:F27"/>
    <mergeCell ref="D28:D29"/>
    <mergeCell ref="E28:E29"/>
    <mergeCell ref="F28:F29"/>
    <mergeCell ref="B17:B24"/>
    <mergeCell ref="C17:C24"/>
    <mergeCell ref="D17:D18"/>
    <mergeCell ref="E17:E18"/>
    <mergeCell ref="F17:F18"/>
    <mergeCell ref="D19:D22"/>
    <mergeCell ref="E19:E22"/>
    <mergeCell ref="F19:F22"/>
    <mergeCell ref="D23:D24"/>
    <mergeCell ref="E23:E24"/>
    <mergeCell ref="E5:F5"/>
    <mergeCell ref="B12:B16"/>
    <mergeCell ref="C12:C16"/>
    <mergeCell ref="D12:D13"/>
    <mergeCell ref="E12:E13"/>
    <mergeCell ref="F12:F13"/>
    <mergeCell ref="D14:D16"/>
    <mergeCell ref="E14:E16"/>
    <mergeCell ref="F14:F1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0"/>
  <sheetViews>
    <sheetView showGridLines="0" workbookViewId="0">
      <selection activeCell="J6" sqref="J6"/>
    </sheetView>
  </sheetViews>
  <sheetFormatPr defaultRowHeight="15" x14ac:dyDescent="0.25"/>
  <sheetData>
    <row r="1" spans="1:10" x14ac:dyDescent="0.25">
      <c r="A1" s="231" t="s">
        <v>208</v>
      </c>
      <c r="B1" s="231"/>
      <c r="C1" s="231"/>
      <c r="D1" s="156"/>
      <c r="E1" s="231"/>
      <c r="F1" s="156"/>
      <c r="G1" s="156"/>
      <c r="H1" s="6"/>
      <c r="I1" s="6"/>
      <c r="J1" s="6"/>
    </row>
    <row r="2" spans="1:10" x14ac:dyDescent="0.25">
      <c r="A2" s="156"/>
      <c r="B2" s="156"/>
      <c r="C2" s="156"/>
      <c r="D2" s="156"/>
      <c r="E2" s="156"/>
      <c r="F2" s="156"/>
      <c r="G2" s="156"/>
      <c r="H2" s="6"/>
      <c r="I2" s="6"/>
      <c r="J2" s="6"/>
    </row>
    <row r="3" spans="1:10" x14ac:dyDescent="0.25">
      <c r="A3" s="231" t="s">
        <v>64</v>
      </c>
      <c r="B3" s="231"/>
      <c r="C3" s="231"/>
      <c r="D3" s="156"/>
      <c r="E3" s="231" t="s">
        <v>209</v>
      </c>
      <c r="F3" s="156"/>
      <c r="G3" s="156"/>
      <c r="H3" s="6"/>
      <c r="I3" s="6"/>
      <c r="J3" s="6"/>
    </row>
    <row r="4" spans="1:10" x14ac:dyDescent="0.25">
      <c r="A4" s="231" t="s">
        <v>39</v>
      </c>
      <c r="B4" s="231"/>
      <c r="C4" s="231"/>
      <c r="D4" s="156"/>
      <c r="E4" s="231" t="s">
        <v>315</v>
      </c>
      <c r="F4" s="156"/>
      <c r="G4" s="156"/>
      <c r="H4" s="6"/>
      <c r="I4" s="6"/>
      <c r="J4" s="6"/>
    </row>
    <row r="5" spans="1:10" x14ac:dyDescent="0.25">
      <c r="A5" s="231" t="s">
        <v>65</v>
      </c>
      <c r="B5" s="231"/>
      <c r="C5" s="231"/>
      <c r="D5" s="156"/>
      <c r="E5" s="231" t="s">
        <v>239</v>
      </c>
      <c r="F5" s="156"/>
      <c r="G5" s="156"/>
      <c r="H5" s="6"/>
      <c r="I5" s="6"/>
      <c r="J5" s="6"/>
    </row>
    <row r="6" spans="1:10" x14ac:dyDescent="0.25">
      <c r="A6" s="232" t="s">
        <v>146</v>
      </c>
      <c r="B6" s="156"/>
      <c r="C6" s="156"/>
      <c r="D6" s="156"/>
      <c r="E6" s="231" t="s">
        <v>147</v>
      </c>
      <c r="F6" s="156"/>
      <c r="G6" s="156"/>
      <c r="H6" s="6"/>
      <c r="I6" s="6"/>
      <c r="J6" s="6"/>
    </row>
    <row r="7" spans="1:10" x14ac:dyDescent="0.25">
      <c r="A7" s="232" t="s">
        <v>148</v>
      </c>
      <c r="B7" s="156"/>
      <c r="C7" s="156"/>
      <c r="D7" s="156"/>
      <c r="E7" s="231" t="s">
        <v>149</v>
      </c>
      <c r="F7" s="156"/>
      <c r="G7" s="156"/>
      <c r="H7" s="6"/>
      <c r="I7" s="6"/>
      <c r="J7" s="6"/>
    </row>
    <row r="8" spans="1:10" x14ac:dyDescent="0.25">
      <c r="A8" s="233"/>
      <c r="B8" s="233"/>
      <c r="C8" s="233"/>
      <c r="D8" s="233"/>
      <c r="E8" s="233"/>
      <c r="F8" s="233"/>
      <c r="G8" s="233"/>
      <c r="H8" s="233"/>
      <c r="I8" s="233"/>
      <c r="J8" s="233"/>
    </row>
    <row r="9" spans="1:10" x14ac:dyDescent="0.25">
      <c r="A9" s="233"/>
      <c r="B9" s="233"/>
      <c r="C9" s="233"/>
      <c r="D9" s="233"/>
      <c r="E9" s="233"/>
      <c r="F9" s="233"/>
      <c r="G9" s="233"/>
      <c r="H9" s="233"/>
      <c r="I9" s="233"/>
      <c r="J9" s="233"/>
    </row>
    <row r="10" spans="1:10" x14ac:dyDescent="0.25">
      <c r="A10" s="233"/>
      <c r="B10" s="233"/>
      <c r="C10" s="233"/>
      <c r="D10" s="233"/>
      <c r="E10" s="233"/>
      <c r="F10" s="233"/>
      <c r="G10" s="233"/>
      <c r="H10" s="233"/>
      <c r="I10" s="233"/>
      <c r="J10" s="233"/>
    </row>
    <row r="11" spans="1:10" x14ac:dyDescent="0.25">
      <c r="A11" s="233"/>
      <c r="B11" s="233"/>
      <c r="C11" s="233"/>
      <c r="D11" s="233"/>
      <c r="E11" s="233"/>
      <c r="F11" s="233"/>
      <c r="G11" s="233"/>
      <c r="H11" s="233"/>
      <c r="I11" s="233"/>
      <c r="J11" s="233"/>
    </row>
    <row r="12" spans="1:10" x14ac:dyDescent="0.25">
      <c r="A12" s="233"/>
      <c r="B12" s="233"/>
      <c r="C12" s="233"/>
      <c r="D12" s="233"/>
      <c r="E12" s="233"/>
      <c r="F12" s="233"/>
      <c r="G12" s="233"/>
      <c r="H12" s="233"/>
      <c r="I12" s="233"/>
      <c r="J12" s="233"/>
    </row>
    <row r="13" spans="1:10" x14ac:dyDescent="0.25">
      <c r="A13" s="233"/>
      <c r="B13" s="233"/>
      <c r="C13" s="233"/>
      <c r="D13" s="233"/>
      <c r="E13" s="233"/>
      <c r="F13" s="233"/>
      <c r="G13" s="233"/>
      <c r="H13" s="233"/>
      <c r="I13" s="233"/>
      <c r="J13" s="233"/>
    </row>
    <row r="14" spans="1:10" x14ac:dyDescent="0.25">
      <c r="A14" s="233"/>
      <c r="B14" s="233"/>
      <c r="C14" s="233"/>
      <c r="D14" s="233"/>
      <c r="E14" s="233"/>
      <c r="F14" s="233"/>
      <c r="G14" s="233"/>
      <c r="H14" s="233"/>
      <c r="I14" s="233"/>
      <c r="J14" s="233"/>
    </row>
    <row r="15" spans="1:10" x14ac:dyDescent="0.25">
      <c r="A15" s="233"/>
      <c r="B15" s="233"/>
      <c r="C15" s="233"/>
      <c r="D15" s="233"/>
      <c r="E15" s="233"/>
      <c r="F15" s="233"/>
      <c r="G15" s="233"/>
      <c r="H15" s="233"/>
      <c r="I15" s="233"/>
      <c r="J15" s="233"/>
    </row>
    <row r="16" spans="1:10" x14ac:dyDescent="0.25">
      <c r="A16" s="233"/>
      <c r="B16" s="233"/>
      <c r="C16" s="233"/>
      <c r="D16" s="233"/>
      <c r="E16" s="233"/>
      <c r="F16" s="233"/>
      <c r="G16" s="233"/>
      <c r="H16" s="233"/>
      <c r="I16" s="233"/>
      <c r="J16" s="233"/>
    </row>
    <row r="17" spans="1:10" x14ac:dyDescent="0.25">
      <c r="A17" s="233"/>
      <c r="B17" s="233"/>
      <c r="C17" s="233"/>
      <c r="D17" s="233"/>
      <c r="E17" s="233"/>
      <c r="F17" s="233"/>
      <c r="G17" s="233"/>
      <c r="H17" s="233"/>
      <c r="I17" s="233"/>
      <c r="J17" s="233"/>
    </row>
    <row r="18" spans="1:10" x14ac:dyDescent="0.25">
      <c r="A18" s="233"/>
      <c r="B18" s="233"/>
      <c r="C18" s="233"/>
      <c r="D18" s="233"/>
      <c r="E18" s="233"/>
      <c r="F18" s="233"/>
      <c r="G18" s="233"/>
      <c r="H18" s="233"/>
      <c r="I18" s="233"/>
      <c r="J18" s="233"/>
    </row>
    <row r="19" spans="1:10" x14ac:dyDescent="0.25">
      <c r="A19" s="233"/>
      <c r="B19" s="233"/>
      <c r="C19" s="233"/>
      <c r="D19" s="233"/>
      <c r="E19" s="233"/>
      <c r="F19" s="233"/>
      <c r="G19" s="233"/>
      <c r="H19" s="233"/>
      <c r="I19" s="233"/>
      <c r="J19" s="233"/>
    </row>
    <row r="20" spans="1:10" x14ac:dyDescent="0.25">
      <c r="A20" s="233"/>
      <c r="B20" s="233"/>
      <c r="C20" s="233"/>
      <c r="D20" s="233"/>
      <c r="E20" s="233"/>
      <c r="F20" s="233"/>
      <c r="G20" s="233"/>
      <c r="H20" s="233"/>
      <c r="I20" s="233"/>
      <c r="J20" s="233"/>
    </row>
    <row r="21" spans="1:10" x14ac:dyDescent="0.25">
      <c r="A21" s="233"/>
      <c r="B21" s="233"/>
      <c r="C21" s="233"/>
      <c r="D21" s="233"/>
      <c r="E21" s="233"/>
      <c r="F21" s="233"/>
      <c r="G21" s="233"/>
      <c r="H21" s="233"/>
      <c r="I21" s="233"/>
      <c r="J21" s="233"/>
    </row>
    <row r="22" spans="1:10" x14ac:dyDescent="0.25">
      <c r="A22" s="233"/>
      <c r="B22" s="233"/>
      <c r="C22" s="233"/>
      <c r="D22" s="233"/>
      <c r="E22" s="233"/>
      <c r="F22" s="233"/>
      <c r="G22" s="233"/>
      <c r="H22" s="233"/>
      <c r="I22" s="233"/>
      <c r="J22" s="233"/>
    </row>
    <row r="23" spans="1:10" x14ac:dyDescent="0.25">
      <c r="A23" s="233"/>
      <c r="B23" s="233"/>
      <c r="C23" s="233"/>
      <c r="D23" s="233"/>
      <c r="E23" s="233"/>
      <c r="F23" s="233"/>
      <c r="G23" s="233"/>
      <c r="H23" s="233"/>
      <c r="I23" s="233"/>
      <c r="J23" s="233"/>
    </row>
    <row r="24" spans="1:10" x14ac:dyDescent="0.25">
      <c r="A24" s="233"/>
      <c r="B24" s="233"/>
      <c r="C24" s="233"/>
      <c r="D24" s="233"/>
      <c r="E24" s="233"/>
      <c r="F24" s="233"/>
      <c r="G24" s="233"/>
      <c r="H24" s="233"/>
      <c r="I24" s="233"/>
      <c r="J24" s="233"/>
    </row>
    <row r="25" spans="1:10" x14ac:dyDescent="0.25">
      <c r="A25" s="233"/>
      <c r="B25" s="233"/>
      <c r="C25" s="233"/>
      <c r="D25" s="233"/>
      <c r="E25" s="233"/>
      <c r="F25" s="233"/>
      <c r="G25" s="233"/>
      <c r="H25" s="233"/>
      <c r="I25" s="233"/>
      <c r="J25" s="233"/>
    </row>
    <row r="26" spans="1:10" x14ac:dyDescent="0.25">
      <c r="A26" s="233"/>
      <c r="B26" s="233"/>
      <c r="C26" s="233"/>
      <c r="D26" s="233"/>
      <c r="E26" s="233"/>
      <c r="F26" s="233"/>
      <c r="G26" s="233"/>
      <c r="H26" s="233"/>
      <c r="I26" s="233"/>
      <c r="J26" s="233"/>
    </row>
    <row r="27" spans="1:10" x14ac:dyDescent="0.25">
      <c r="A27" s="233"/>
      <c r="B27" s="233"/>
      <c r="C27" s="233"/>
      <c r="D27" s="233"/>
      <c r="E27" s="233"/>
      <c r="F27" s="233"/>
      <c r="G27" s="233"/>
      <c r="H27" s="233"/>
      <c r="I27" s="233"/>
      <c r="J27" s="233"/>
    </row>
    <row r="28" spans="1:10" x14ac:dyDescent="0.25">
      <c r="A28" s="233"/>
      <c r="B28" s="233"/>
      <c r="C28" s="233"/>
      <c r="D28" s="233"/>
      <c r="E28" s="233"/>
      <c r="F28" s="233"/>
      <c r="G28" s="233"/>
      <c r="H28" s="233"/>
      <c r="I28" s="233"/>
      <c r="J28" s="233"/>
    </row>
    <row r="29" spans="1:10" x14ac:dyDescent="0.25">
      <c r="A29" s="233"/>
      <c r="B29" s="233"/>
      <c r="C29" s="233"/>
      <c r="D29" s="233"/>
      <c r="E29" s="233"/>
      <c r="F29" s="233"/>
      <c r="G29" s="233"/>
      <c r="H29" s="233"/>
      <c r="I29" s="233"/>
      <c r="J29" s="233"/>
    </row>
    <row r="30" spans="1:10" x14ac:dyDescent="0.25">
      <c r="A30" s="234" t="s">
        <v>210</v>
      </c>
      <c r="B30" s="235"/>
      <c r="C30" s="235"/>
      <c r="D30" s="235"/>
      <c r="E30" s="235"/>
      <c r="F30" s="235"/>
      <c r="G30" s="236"/>
      <c r="H30" s="235"/>
      <c r="I30" s="235"/>
      <c r="J30" s="237" t="s">
        <v>211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5:G32"/>
  <sheetViews>
    <sheetView showGridLines="0" topLeftCell="A4" workbookViewId="0">
      <selection activeCell="F9" sqref="F9"/>
    </sheetView>
  </sheetViews>
  <sheetFormatPr defaultRowHeight="15" x14ac:dyDescent="0.25"/>
  <cols>
    <col min="2" max="2" width="20.85546875" customWidth="1"/>
    <col min="3" max="3" width="37.5703125" customWidth="1"/>
    <col min="5" max="5" width="11.85546875" customWidth="1"/>
    <col min="6" max="6" width="13.5703125" customWidth="1"/>
  </cols>
  <sheetData>
    <row r="5" spans="2:7" ht="23.25" x14ac:dyDescent="0.35">
      <c r="B5" s="253" t="s">
        <v>241</v>
      </c>
      <c r="C5" s="254"/>
    </row>
    <row r="6" spans="2:7" ht="23.25" x14ac:dyDescent="0.35">
      <c r="B6" s="253" t="s">
        <v>227</v>
      </c>
      <c r="C6" s="254" t="s">
        <v>240</v>
      </c>
    </row>
    <row r="7" spans="2:7" ht="15.75" x14ac:dyDescent="0.25">
      <c r="B7" s="255"/>
    </row>
    <row r="8" spans="2:7" ht="15.75" x14ac:dyDescent="0.25">
      <c r="B8" s="256" t="s">
        <v>5</v>
      </c>
      <c r="C8" s="256" t="s">
        <v>185</v>
      </c>
      <c r="D8" s="256" t="s">
        <v>1</v>
      </c>
      <c r="E8" s="256" t="s">
        <v>316</v>
      </c>
      <c r="F8" s="256" t="s">
        <v>228</v>
      </c>
      <c r="G8" s="256" t="s">
        <v>229</v>
      </c>
    </row>
    <row r="9" spans="2:7" ht="15.75" x14ac:dyDescent="0.25">
      <c r="B9" s="257" t="s">
        <v>20</v>
      </c>
      <c r="C9" s="257" t="s">
        <v>230</v>
      </c>
      <c r="D9" s="258" t="s">
        <v>166</v>
      </c>
      <c r="E9" s="345" t="s">
        <v>325</v>
      </c>
      <c r="F9" s="258" t="s">
        <v>231</v>
      </c>
      <c r="G9" s="250"/>
    </row>
    <row r="10" spans="2:7" ht="15.75" x14ac:dyDescent="0.25">
      <c r="B10" s="257" t="s">
        <v>20</v>
      </c>
      <c r="C10" s="257" t="s">
        <v>232</v>
      </c>
      <c r="D10" s="258" t="s">
        <v>166</v>
      </c>
      <c r="E10" s="346" t="s">
        <v>326</v>
      </c>
      <c r="F10" s="258" t="s">
        <v>231</v>
      </c>
      <c r="G10" s="250"/>
    </row>
    <row r="11" spans="2:7" ht="15.75" x14ac:dyDescent="0.25">
      <c r="B11" s="257" t="s">
        <v>23</v>
      </c>
      <c r="C11" s="257" t="s">
        <v>233</v>
      </c>
      <c r="D11" s="258" t="s">
        <v>234</v>
      </c>
      <c r="E11" s="345">
        <v>14</v>
      </c>
      <c r="F11" s="258" t="s">
        <v>235</v>
      </c>
      <c r="G11" s="250"/>
    </row>
    <row r="12" spans="2:7" ht="15.75" x14ac:dyDescent="0.25">
      <c r="B12" s="257" t="s">
        <v>23</v>
      </c>
      <c r="C12" s="257" t="s">
        <v>236</v>
      </c>
      <c r="D12" s="258" t="s">
        <v>10</v>
      </c>
      <c r="E12" s="347">
        <v>0.9</v>
      </c>
      <c r="F12" s="258" t="s">
        <v>235</v>
      </c>
      <c r="G12" s="250"/>
    </row>
    <row r="13" spans="2:7" ht="15.75" x14ac:dyDescent="0.25">
      <c r="B13" s="257" t="s">
        <v>23</v>
      </c>
      <c r="C13" s="257" t="s">
        <v>186</v>
      </c>
      <c r="D13" s="258" t="s">
        <v>10</v>
      </c>
      <c r="E13" s="348">
        <v>1.7500000000000002E-2</v>
      </c>
      <c r="F13" s="258" t="s">
        <v>235</v>
      </c>
      <c r="G13" s="251"/>
    </row>
    <row r="14" spans="2:7" ht="15.75" x14ac:dyDescent="0.25">
      <c r="B14" s="257" t="s">
        <v>23</v>
      </c>
      <c r="C14" s="257" t="s">
        <v>139</v>
      </c>
      <c r="D14" s="258" t="s">
        <v>140</v>
      </c>
      <c r="E14" s="258">
        <v>0</v>
      </c>
      <c r="F14" s="258" t="s">
        <v>237</v>
      </c>
      <c r="G14" s="250"/>
    </row>
    <row r="15" spans="2:7" ht="31.5" x14ac:dyDescent="0.25">
      <c r="B15" s="257" t="s">
        <v>23</v>
      </c>
      <c r="C15" s="259" t="s">
        <v>238</v>
      </c>
      <c r="D15" s="258" t="s">
        <v>140</v>
      </c>
      <c r="E15" s="258">
        <v>0</v>
      </c>
      <c r="F15" s="258" t="s">
        <v>231</v>
      </c>
      <c r="G15" s="250"/>
    </row>
    <row r="17" spans="2:2" x14ac:dyDescent="0.25">
      <c r="B17" s="231" t="s">
        <v>329</v>
      </c>
    </row>
    <row r="18" spans="2:2" x14ac:dyDescent="0.25">
      <c r="B18" s="231" t="s">
        <v>330</v>
      </c>
    </row>
    <row r="19" spans="2:2" x14ac:dyDescent="0.25">
      <c r="B19" s="231" t="s">
        <v>331</v>
      </c>
    </row>
    <row r="20" spans="2:2" x14ac:dyDescent="0.25">
      <c r="B20" s="231" t="s">
        <v>332</v>
      </c>
    </row>
    <row r="21" spans="2:2" x14ac:dyDescent="0.25">
      <c r="B21" s="231" t="s">
        <v>333</v>
      </c>
    </row>
    <row r="22" spans="2:2" x14ac:dyDescent="0.25">
      <c r="B22" s="156"/>
    </row>
    <row r="23" spans="2:2" x14ac:dyDescent="0.25">
      <c r="B23" s="350" t="s">
        <v>334</v>
      </c>
    </row>
    <row r="24" spans="2:2" x14ac:dyDescent="0.25">
      <c r="B24" s="350"/>
    </row>
    <row r="25" spans="2:2" x14ac:dyDescent="0.25">
      <c r="B25" s="350" t="s">
        <v>335</v>
      </c>
    </row>
    <row r="26" spans="2:2" x14ac:dyDescent="0.25">
      <c r="B26" s="350"/>
    </row>
    <row r="27" spans="2:2" x14ac:dyDescent="0.25">
      <c r="B27" s="351" t="s">
        <v>336</v>
      </c>
    </row>
    <row r="28" spans="2:2" x14ac:dyDescent="0.25">
      <c r="B28" s="351" t="s">
        <v>337</v>
      </c>
    </row>
    <row r="29" spans="2:2" x14ac:dyDescent="0.25">
      <c r="B29" s="351" t="s">
        <v>338</v>
      </c>
    </row>
    <row r="30" spans="2:2" x14ac:dyDescent="0.25">
      <c r="B30" s="352"/>
    </row>
    <row r="31" spans="2:2" x14ac:dyDescent="0.25">
      <c r="B31" s="352" t="s">
        <v>339</v>
      </c>
    </row>
    <row r="32" spans="2:2" x14ac:dyDescent="0.25">
      <c r="B32" s="352" t="s">
        <v>340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Strategic Map.</vt:lpstr>
      <vt:lpstr>KPI Division</vt:lpstr>
      <vt:lpstr>KPI Division Revisi</vt:lpstr>
      <vt:lpstr>KPI Division Revisi (3)</vt:lpstr>
      <vt:lpstr>Sheet1</vt:lpstr>
      <vt:lpstr>Business Excell Map</vt:lpstr>
      <vt:lpstr>Division KPI</vt:lpstr>
      <vt:lpstr>Signed</vt:lpstr>
      <vt:lpstr>KPI Mandatory</vt:lpstr>
      <vt:lpstr>KPI Target by SMO</vt:lpstr>
      <vt:lpstr>Workplan Div 2025</vt:lpstr>
      <vt:lpstr>Division SWOT Matrix</vt:lpstr>
      <vt:lpstr>'KPI Division'!Print_Area</vt:lpstr>
      <vt:lpstr>'KPI Division Revisi'!Print_Area</vt:lpstr>
      <vt:lpstr>'KPI Division Revisi (3)'!Print_Area</vt:lpstr>
      <vt:lpstr>'Strategic Map.'!Print_Area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dwinanda septiadhi</dc:creator>
  <cp:lastModifiedBy>albertus budiono</cp:lastModifiedBy>
  <cp:lastPrinted>2022-12-21T01:47:09Z</cp:lastPrinted>
  <dcterms:created xsi:type="dcterms:W3CDTF">2015-12-08T03:17:42Z</dcterms:created>
  <dcterms:modified xsi:type="dcterms:W3CDTF">2024-12-03T02:53:58Z</dcterms:modified>
</cp:coreProperties>
</file>