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76" documentId="13_ncr:1_{763BBED3-F06A-4836-AF00-44F364ECED7D}" xr6:coauthVersionLast="47" xr6:coauthVersionMax="47" xr10:uidLastSave="{D46D3E94-8626-4C2B-ABDE-8E546F34D601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44" r:id="rId15"/>
    <pivotCache cacheId="45" r:id="rId16"/>
    <pivotCache cacheId="46" r:id="rId17"/>
    <pivotCache cacheId="47" r:id="rId18"/>
    <pivotCache cacheId="48" r:id="rId19"/>
    <pivotCache cacheId="49" r:id="rId20"/>
    <pivotCache cacheId="50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W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AA152" i="22" s="1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X151" i="22" s="1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W150" i="22" s="1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Z149" i="22" s="1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Q147" i="22"/>
  <c r="N147" i="22"/>
  <c r="M147" i="22"/>
  <c r="L147" i="22"/>
  <c r="Y147" i="22" s="1"/>
  <c r="K147" i="22"/>
  <c r="U147" i="22" s="1"/>
  <c r="J147" i="22"/>
  <c r="I147" i="22"/>
  <c r="H147" i="22"/>
  <c r="G147" i="22"/>
  <c r="F147" i="22"/>
  <c r="E147" i="22"/>
  <c r="D147" i="22"/>
  <c r="C147" i="22"/>
  <c r="B147" i="22"/>
  <c r="A147" i="22"/>
  <c r="P146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Z145" i="22"/>
  <c r="P145" i="22"/>
  <c r="N145" i="22"/>
  <c r="M145" i="22"/>
  <c r="L145" i="22"/>
  <c r="X145" i="22" s="1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0" i="22" l="1"/>
  <c r="Z150" i="22"/>
  <c r="Y154" i="22"/>
  <c r="AM778" i="14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<sst xmlns="http://schemas.openxmlformats.org/spreadsheetml/2006/main" count="25249" uniqueCount="2024">
  <si>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</si>
  <si>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</si>
  <si>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</si>
  <si>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</si>
  <si>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</si>
  <si>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</si>
  <si>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</si>
  <si>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</si>
  <si>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</si>
  <si>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</si>
  <si>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</si>
  <si>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</si>
  <si>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</si>
  <si>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</si>
  <si>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</si>
  <si>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</si>
  <si>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</si>
  <si>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</si>
  <si>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</si>
  <si>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</si>
  <si>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</si>
  <si>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</si>
  <si>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</si>
  <si>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</si>
  <si>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</si>
  <si>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</si>
  <si>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</si>
  <si>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</si>
  <si>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</si>
  <si>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</si>
  <si>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</si>
  <si>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</si>
  <si>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</si>
  <si>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</si>
  <si>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</si>
  <si>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</si>
  <si>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</si>
  <si>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</si>
  <si>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</si>
  <si>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</si>
  <si>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</si>
  <si>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</si>
  <si>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</si>
  <si>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</si>
  <si>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</si>
  <si>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</si>
  <si>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</si>
  <si>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</si>
  <si>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</si>
  <si>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</si>
  <si>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</si>
  <si>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</si>
  <si>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</si>
  <si>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</si>
  <si>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</si>
  <si>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</si>
  <si>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</si>
  <si>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</si>
  <si>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</si>
  <si>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</si>
  <si>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</si>
  <si>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</si>
  <si>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</si>
  <si>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</si>
  <si>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</si>
  <si>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</si>
  <si>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</si>
  <si>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</si>
  <si>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</si>
  <si>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</si>
  <si>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</si>
  <si>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</si>
  <si>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</si>
  <si>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</si>
  <si>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</si>
  <si>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</si>
  <si>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</si>
  <si>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</si>
  <si>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</si>
  <si>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</si>
  <si>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</si>
  <si>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</si>
  <si>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</si>
  <si>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</si>
  <si>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</si>
  <si>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</si>
  <si>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</si>
  <si>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</si>
  <si>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</si>
  <si>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</si>
  <si>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</si>
  <si>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</si>
  <si>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</si>
  <si>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</si>
  <si>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</si>
  <si>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</si>
  <si>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</si>
  <si>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</si>
  <si>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</si>
  <si>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</si>
  <si>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</si>
  <si>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</si>
  <si>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</si>
  <si>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</si>
  <si>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</si>
  <si>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</si>
  <si>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</si>
  <si>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</si>
  <si>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</si>
  <si>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</si>
  <si>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</si>
  <si>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</si>
  <si>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</si>
  <si>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</si>
  <si>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</si>
  <si>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</si>
  <si>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</si>
  <si>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</si>
  <si>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</si>
  <si>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</si>
  <si>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</si>
  <si>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</si>
  <si>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</si>
  <si>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</si>
  <si>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</si>
  <si>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</si>
  <si>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</si>
  <si>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</si>
  <si>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</si>
  <si>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</si>
  <si>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</si>
  <si>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</si>
  <si>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</si>
  <si>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</si>
  <si>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</si>
  <si>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</si>
  <si>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</si>
  <si>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</si>
  <si>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</si>
  <si>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</si>
  <si>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</si>
  <si>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</si>
  <si>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</si>
  <si>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</si>
  <si>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</si>
  <si>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</si>
  <si>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</si>
  <si>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</si>
  <si>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</si>
  <si>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</si>
  <si>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</si>
  <si>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</si>
  <si>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</si>
  <si>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</si>
  <si>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</si>
  <si>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</si>
  <si>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</si>
  <si>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</si>
  <si>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</si>
  <si>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</si>
  <si>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</si>
  <si>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</si>
  <si>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</si>
  <si>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</si>
  <si>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</si>
  <si>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</si>
  <si>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</si>
  <si>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</si>
  <si>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</si>
  <si>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</si>
  <si>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</si>
  <si>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</si>
  <si>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</si>
  <si>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</si>
  <si>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</si>
  <si>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</si>
  <si>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</si>
  <si>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</si>
  <si>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</si>
  <si>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</si>
  <si>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</si>
  <si>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</si>
  <si>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</si>
  <si>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</si>
  <si>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</si>
  <si>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</si>
  <si>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</si>
  <si>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</si>
  <si>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</si>
  <si>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</si>
  <si>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</si>
  <si>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</si>
  <si>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</si>
  <si>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</si>
  <si>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</si>
  <si>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</si>
  <si>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</si>
  <si>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</si>
  <si>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</si>
  <si>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</si>
  <si>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</si>
  <si>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</si>
  <si>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</si>
  <si>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</si>
  <si>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</si>
  <si>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</si>
  <si>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</si>
  <si>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</si>
  <si>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</si>
  <si>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</si>
  <si>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</si>
  <si>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</si>
  <si>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</si>
  <si>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</si>
  <si>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</si>
  <si>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</si>
  <si>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</si>
  <si>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</si>
  <si>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</si>
  <si>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</si>
  <si>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</si>
  <si>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</si>
  <si>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</si>
  <si>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</si>
  <si>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</si>
  <si>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</si>
  <si>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</si>
  <si>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</si>
  <si>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</si>
  <si>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</si>
  <si>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</si>
  <si>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</si>
  <si>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</si>
  <si>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</si>
  <si>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</si>
  <si>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</si>
  <si>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</si>
  <si>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</si>
  <si>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</si>
  <si>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</si>
  <si>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</si>
  <si>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</si>
  <si>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</si>
  <si>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</si>
  <si>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</si>
  <si>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</si>
  <si>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</si>
  <si>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</si>
  <si>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</si>
  <si>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</si>
  <si>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</si>
  <si>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</si>
  <si>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</si>
  <si>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</si>
  <si>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</si>
  <si>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</si>
  <si>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</si>
  <si>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</si>
  <si>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</si>
  <si>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</si>
  <si>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</si>
  <si>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</si>
  <si>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</si>
  <si>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</si>
  <si>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</si>
  <si>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</si>
  <si>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</si>
  <si>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</si>
  <si>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</si>
  <si>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</si>
  <si>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</si>
  <si>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</si>
  <si>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</si>
  <si>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</si>
  <si>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</si>
  <si>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</si>
  <si>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</si>
  <si>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</si>
  <si>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</si>
  <si>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</si>
  <si>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</si>
  <si>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</si>
  <si>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</si>
  <si>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</si>
  <si>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</si>
  <si>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</si>
  <si>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</si>
  <si>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</si>
  <si>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</si>
  <si>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</si>
  <si>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</si>
  <si>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</si>
  <si>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</si>
  <si>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</si>
  <si>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</si>
  <si>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</si>
  <si>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</si>
  <si>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</si>
  <si>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</si>
  <si>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</si>
  <si>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</si>
  <si>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</si>
  <si>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</si>
  <si>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</si>
  <si>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</si>
  <si>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</si>
  <si>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</si>
  <si>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</si>
  <si>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</si>
  <si>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</si>
  <si>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</si>
  <si>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</si>
  <si>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</si>
  <si>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</si>
  <si>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</si>
  <si>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</si>
  <si>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</si>
  <si>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</si>
  <si>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</si>
  <si>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</si>
  <si>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</si>
  <si>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</si>
  <si>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</si>
  <si>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</si>
  <si>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</si>
  <si>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</si>
  <si>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</si>
  <si>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</si>
  <si>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</si>
  <si>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</si>
  <si>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</si>
  <si>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</si>
  <si>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</si>
  <si>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</si>
  <si>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</si>
  <si>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</si>
  <si>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</si>
  <si>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</si>
  <si>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</si>
  <si>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</si>
  <si>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</si>
  <si>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</si>
  <si>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</si>
  <si>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</si>
  <si>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</si>
  <si>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</si>
  <si>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</si>
  <si>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</si>
  <si>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</si>
  <si>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</si>
  <si>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</si>
  <si>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</si>
  <si>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</si>
  <si>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</si>
  <si>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</si>
  <si>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</si>
  <si>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</si>
  <si>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</si>
  <si>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</si>
  <si>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</si>
  <si>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</si>
  <si>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</si>
  <si>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</si>
  <si>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</si>
  <si>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</si>
  <si>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</si>
  <si>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</si>
  <si>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</si>
  <si>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</si>
  <si>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</si>
  <si>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</si>
  <si>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</si>
  <si>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</si>
  <si>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</si>
  <si>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</si>
  <si>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</si>
  <si>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</si>
  <si>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</si>
  <si>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</si>
  <si>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</si>
  <si>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</si>
  <si>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</si>
  <si>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</si>
  <si>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</si>
  <si>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</si>
  <si>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</si>
  <si>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</si>
  <si>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</si>
  <si>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</si>
  <si>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</si>
  <si>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</si>
  <si>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</si>
  <si>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</si>
  <si>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</si>
  <si>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</si>
  <si>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</si>
  <si>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</si>
  <si>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</si>
  <si>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</si>
  <si>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</si>
  <si>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</si>
  <si>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</si>
  <si>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</si>
  <si>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</si>
  <si>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</si>
  <si>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</si>
  <si>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</si>
  <si>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</si>
  <si>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</si>
  <si>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</si>
  <si>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</si>
  <si>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</si>
  <si>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</si>
  <si>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</si>
  <si>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</si>
  <si>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</si>
  <si>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</si>
  <si>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</si>
  <si>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</si>
  <si>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</si>
  <si>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</si>
  <si>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</si>
  <si>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</si>
  <si>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</si>
  <si>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</si>
  <si>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</si>
  <si>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</si>
  <si>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</si>
  <si>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</si>
  <si>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</si>
  <si>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</si>
  <si>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</si>
  <si>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</si>
  <si>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</si>
  <si>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</si>
  <si>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</si>
  <si>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</si>
  <si>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</si>
  <si>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</si>
  <si>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</si>
  <si>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</si>
  <si>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</si>
  <si>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</si>
  <si>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</si>
  <si>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</si>
  <si>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</si>
  <si>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</si>
  <si>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</si>
  <si>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</si>
  <si>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</si>
  <si>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</si>
  <si>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</si>
  <si>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</si>
  <si>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</si>
  <si>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</si>
  <si>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</si>
  <si>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</si>
  <si>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</si>
  <si>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</si>
  <si>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</si>
  <si>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</si>
  <si>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</si>
  <si>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</si>
  <si>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</si>
  <si>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</si>
  <si>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</si>
  <si>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</si>
  <si>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</si>
  <si>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</si>
  <si>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</si>
  <si>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</si>
  <si>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</si>
  <si>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</si>
  <si>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</si>
  <si>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</si>
  <si>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</si>
  <si>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</si>
  <si>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</si>
  <si>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</si>
  <si>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</si>
  <si>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</si>
  <si>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</si>
  <si>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</si>
  <si>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</si>
  <si>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</si>
  <si>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</si>
  <si>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</si>
  <si>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</si>
  <si>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</si>
  <si>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</si>
  <si>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</si>
  <si>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</si>
  <si>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</si>
  <si>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</si>
  <si>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</si>
  <si>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</si>
  <si>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</si>
  <si>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</si>
  <si>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</si>
  <si>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</si>
  <si>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</si>
  <si>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</si>
  <si>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</si>
  <si>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</si>
  <si>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</si>
  <si>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</si>
  <si>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</si>
  <si>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</si>
  <si>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</si>
  <si>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</si>
  <si>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</si>
  <si>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</si>
  <si>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</si>
  <si>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</si>
  <si>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</si>
  <si>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</si>
  <si>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</si>
  <si>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</si>
  <si>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</si>
  <si>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</si>
  <si>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</si>
  <si>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</si>
  <si>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</si>
  <si>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</si>
  <si>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</si>
  <si>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</si>
  <si>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</si>
  <si>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</si>
  <si>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</si>
  <si>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</si>
  <si>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</si>
  <si>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</si>
  <si>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</si>
  <si>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</si>
  <si>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</si>
  <si>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</si>
  <si>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</si>
  <si>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</si>
  <si>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</si>
  <si>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</si>
  <si>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</si>
  <si>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</si>
  <si>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</si>
  <si>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</si>
  <si>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</si>
  <si>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</si>
  <si>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</si>
  <si>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</si>
  <si>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</si>
  <si>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</si>
  <si>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</si>
  <si>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</si>
  <si>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</si>
  <si>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</si>
  <si>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</si>
  <si>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</si>
  <si>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</si>
  <si>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</si>
  <si>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</si>
  <si>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</si>
  <si>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</si>
  <si>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</si>
  <si>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</si>
  <si>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</si>
  <si>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</si>
  <si>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</si>
  <si>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</si>
  <si>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</si>
  <si>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</si>
  <si>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</si>
  <si>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</si>
  <si>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</si>
  <si>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</si>
  <si>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</si>
  <si>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</si>
  <si>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</si>
  <si>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</si>
  <si>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</si>
  <si>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</si>
  <si>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</si>
  <si>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</si>
  <si>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</si>
  <si>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</si>
  <si>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</si>
  <si>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</si>
  <si>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</si>
  <si>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</si>
  <si>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</si>
  <si>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</si>
  <si>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</si>
  <si>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</si>
  <si>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</si>
  <si>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</si>
  <si>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</si>
  <si>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</si>
  <si>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</si>
  <si>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</si>
  <si>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</si>
  <si>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</si>
  <si>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</si>
  <si>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</si>
  <si>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</si>
  <si>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</si>
  <si>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</si>
  <si>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</si>
  <si>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</si>
  <si>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</si>
  <si>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</si>
  <si>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</si>
  <si>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</si>
  <si>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</si>
  <si>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</si>
  <si>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</si>
  <si>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</si>
  <si>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</si>
  <si>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</si>
  <si>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</si>
  <si>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</si>
  <si>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</si>
  <si>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</si>
  <si>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</si>
  <si>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</si>
  <si>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</si>
  <si>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</si>
  <si>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</si>
  <si>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</si>
  <si>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</si>
  <si>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</si>
  <si>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</si>
  <si>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</si>
  <si>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</si>
  <si>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</si>
  <si>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</si>
  <si>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</si>
  <si>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</si>
  <si>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</si>
  <si>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</si>
  <si>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</si>
  <si>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</si>
  <si>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</si>
  <si>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</si>
  <si>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</si>
  <si>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</si>
  <si>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</si>
  <si>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</si>
  <si>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</si>
  <si>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</si>
  <si>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</si>
  <si>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</si>
  <si>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</si>
  <si>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</si>
  <si>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</si>
  <si>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</si>
  <si>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</si>
  <si>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</si>
  <si>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</si>
  <si>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</si>
  <si>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</si>
  <si>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</si>
  <si>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</si>
  <si>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</si>
  <si>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</si>
  <si>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</si>
  <si>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</si>
  <si>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</si>
  <si>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</si>
  <si>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</si>
  <si>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</si>
  <si>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</si>
  <si>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</si>
  <si>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</si>
  <si>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</si>
  <si>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</si>
  <si>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</si>
  <si>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</si>
  <si>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</si>
  <si>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</si>
  <si>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</si>
  <si>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</si>
  <si>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</si>
  <si>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</si>
  <si>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</si>
  <si>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</si>
  <si>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</si>
  <si>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</si>
  <si>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</si>
  <si>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</si>
  <si>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</si>
  <si>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</si>
  <si>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</si>
  <si>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</si>
  <si>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</si>
  <si>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</si>
  <si>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</si>
  <si>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</si>
  <si>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</si>
  <si>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</si>
  <si>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</si>
  <si>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</si>
  <si>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</si>
  <si>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</si>
  <si>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</si>
  <si>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</si>
  <si>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</si>
  <si>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</si>
  <si>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</si>
  <si>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</si>
  <si>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</si>
  <si>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</si>
  <si>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</si>
  <si>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</si>
  <si>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</si>
  <si>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</si>
  <si>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</si>
  <si>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</si>
  <si>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</si>
  <si>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</si>
  <si>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</si>
  <si>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</si>
  <si>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</si>
  <si>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</si>
  <si>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</si>
  <si>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</si>
  <si>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</si>
  <si>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</si>
  <si>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</si>
  <si>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</si>
  <si>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</si>
  <si>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</si>
  <si>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</si>
  <si>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</si>
  <si>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</si>
  <si>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</si>
  <si>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</si>
  <si>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</si>
  <si>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</si>
  <si>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</si>
  <si>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</si>
  <si>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</si>
  <si>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</si>
  <si>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</si>
  <si>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</si>
  <si>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</si>
  <si>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</si>
  <si>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</si>
  <si>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</si>
  <si>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</si>
  <si>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</si>
  <si>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</si>
  <si>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</si>
  <si>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</si>
  <si>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</si>
  <si>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</si>
  <si>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</si>
  <si>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</si>
  <si>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</si>
  <si>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</si>
  <si>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</si>
  <si>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</si>
  <si>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</si>
  <si>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</si>
  <si>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</si>
  <si>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</si>
  <si>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</si>
  <si>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</si>
  <si>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</si>
  <si>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</si>
  <si>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</si>
  <si>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</si>
  <si>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</si>
  <si>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</si>
  <si>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</si>
  <si>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</si>
  <si>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</si>
  <si>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</si>
  <si>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</si>
  <si>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</si>
  <si>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</si>
  <si>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</si>
  <si>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</si>
  <si>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</si>
  <si>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</si>
  <si>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</si>
  <si>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</si>
  <si>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</si>
  <si>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</si>
  <si>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</si>
  <si>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</si>
  <si>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</si>
  <si>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</si>
  <si>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</si>
  <si>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</si>
  <si>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</si>
  <si>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</si>
  <si>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</si>
  <si>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</si>
  <si>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</si>
  <si>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</si>
  <si>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</si>
  <si>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</si>
  <si>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</si>
  <si>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</si>
  <si>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</si>
  <si>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</si>
  <si>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</si>
  <si>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</si>
  <si>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</si>
  <si>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</si>
  <si>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</si>
  <si>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</si>
  <si>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</si>
  <si>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</si>
  <si>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</si>
  <si>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</si>
  <si>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</si>
  <si>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</si>
  <si>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</si>
  <si>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</si>
  <si>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</si>
  <si>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</si>
  <si>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</si>
  <si>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</si>
  <si>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</si>
  <si>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</si>
  <si>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</si>
  <si>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</si>
  <si>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</si>
  <si>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</si>
  <si>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</si>
  <si>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</si>
  <si>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</si>
  <si>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</si>
  <si>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</si>
  <si>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</si>
  <si>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</si>
  <si>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</si>
  <si>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</si>
  <si>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</si>
  <si>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</si>
  <si>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</si>
  <si>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</si>
  <si>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</si>
  <si>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</si>
  <si>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</si>
  <si>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</si>
  <si>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</si>
  <si>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</si>
  <si>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</si>
  <si>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</si>
  <si>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</si>
  <si>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</si>
  <si>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</si>
  <si>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</si>
  <si>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</si>
  <si>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</si>
  <si>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</si>
  <si>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</si>
  <si>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</si>
  <si>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</si>
  <si>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</si>
  <si>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</si>
  <si>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</si>
  <si>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</si>
  <si>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</si>
  <si>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</si>
  <si>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</si>
  <si>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</si>
  <si>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</si>
  <si>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</si>
  <si>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</si>
  <si>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</si>
  <si>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</si>
  <si>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</si>
  <si>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</si>
  <si>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</si>
  <si>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</si>
  <si>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</si>
  <si>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</si>
  <si>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</si>
  <si>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</si>
  <si>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</si>
  <si>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</si>
  <si>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</si>
  <si>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</si>
  <si>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</si>
  <si>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</si>
  <si>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</si>
  <si>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</si>
  <si>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</si>
  <si>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</si>
  <si>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</si>
  <si>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</si>
  <si>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</si>
  <si>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</si>
  <si>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</si>
  <si>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</si>
  <si>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</si>
  <si>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</si>
  <si>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</si>
  <si>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</si>
  <si>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</si>
  <si>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</si>
  <si>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</si>
  <si>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</si>
  <si>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</si>
  <si>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</si>
  <si>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</si>
  <si>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</si>
  <si>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</si>
  <si>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</si>
  <si>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</si>
  <si>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</si>
  <si>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</si>
  <si>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</si>
  <si>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</si>
  <si>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</si>
  <si>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</si>
  <si>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</si>
  <si>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</si>
  <si>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</si>
  <si>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</si>
  <si>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</si>
  <si>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</si>
  <si>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</si>
  <si>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</si>
  <si>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</si>
  <si>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</si>
  <si>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</si>
  <si>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</si>
  <si>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</si>
  <si>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</si>
  <si>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</si>
  <si>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</si>
  <si>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</si>
  <si>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</si>
  <si>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</si>
  <si>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</si>
  <si>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</si>
  <si>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</si>
  <si>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</si>
  <si>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</si>
  <si>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</si>
  <si>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</si>
  <si>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</si>
  <si>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</si>
  <si>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</si>
  <si>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</si>
  <si>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</si>
  <si>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</si>
  <si>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</si>
  <si>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</si>
  <si>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</si>
  <si>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</si>
  <si>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</si>
  <si>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</si>
  <si>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</si>
  <si>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</si>
  <si>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</si>
  <si>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</si>
  <si>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</si>
  <si>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</si>
  <si>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</si>
  <si>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</si>
  <si>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</si>
  <si>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</si>
  <si>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</si>
  <si>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</si>
  <si>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</si>
  <si>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</si>
  <si>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</si>
  <si>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</si>
  <si>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</si>
  <si>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</si>
  <si>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</si>
  <si>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</si>
  <si>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</si>
  <si>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</si>
  <si>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</si>
  <si>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</si>
  <si>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</si>
  <si>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</si>
  <si>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</si>
  <si>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</si>
  <si>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</si>
  <si>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</si>
  <si>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</si>
  <si>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</si>
  <si>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</si>
  <si>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</si>
  <si>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</si>
  <si>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</si>
  <si>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</si>
  <si>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</si>
  <si>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</si>
  <si>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</si>
  <si>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</si>
  <si>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</si>
  <si>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</si>
  <si>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</si>
  <si>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</si>
  <si>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</si>
  <si>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</si>
  <si>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</si>
  <si>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</si>
  <si>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</si>
  <si>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</si>
  <si>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</si>
  <si>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</si>
  <si>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</si>
  <si>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</si>
  <si>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</si>
  <si>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</si>
  <si>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</si>
  <si>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</si>
  <si>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</si>
  <si>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</si>
  <si>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</si>
  <si>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</si>
  <si>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</si>
  <si>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</si>
  <si>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</si>
  <si>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</si>
  <si>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</si>
  <si>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</si>
  <si>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</si>
  <si>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</si>
  <si>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</si>
  <si>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</si>
  <si>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</si>
  <si>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</si>
  <si>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</si>
  <si>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</si>
  <si>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</si>
  <si>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</si>
  <si>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</si>
  <si>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</si>
  <si>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</si>
  <si>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</si>
  <si>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</si>
  <si>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</si>
  <si>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</si>
  <si>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</si>
  <si>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</si>
  <si>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</si>
  <si>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</si>
  <si>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</si>
  <si>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</si>
  <si>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</si>
  <si>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</si>
  <si>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</si>
  <si>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</si>
  <si>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</si>
  <si>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</si>
  <si>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</si>
  <si>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</si>
  <si>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</si>
  <si>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</si>
  <si>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</si>
  <si>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</si>
  <si>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</si>
  <si>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</si>
  <si>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</si>
  <si>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</si>
  <si>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</si>
  <si>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</si>
  <si>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</si>
  <si>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</si>
  <si>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</si>
  <si>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</si>
  <si>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</si>
  <si>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</si>
  <si>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</si>
  <si>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</si>
  <si>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</si>
  <si>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</si>
  <si>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</si>
  <si>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</si>
  <si>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</si>
  <si>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</si>
  <si>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</si>
  <si>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</si>
  <si>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</si>
  <si>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</si>
  <si>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</si>
  <si>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</si>
  <si>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</si>
  <si>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</si>
  <si>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</si>
  <si>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</si>
  <si>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</si>
  <si>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</si>
  <si>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</si>
  <si>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</si>
  <si>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</si>
  <si>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</si>
  <si>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</si>
  <si>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</si>
  <si>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</si>
  <si>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</si>
  <si>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</si>
  <si>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</si>
  <si>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</si>
  <si>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</si>
  <si>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</si>
  <si>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</si>
  <si>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</si>
  <si>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</si>
  <si>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</si>
  <si>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</si>
  <si>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</si>
  <si>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</si>
  <si>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</si>
  <si>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</si>
  <si>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</si>
  <si>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</si>
  <si>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</si>
  <si>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</si>
  <si>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</si>
  <si>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</si>
  <si>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</si>
  <si>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</si>
  <si>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</si>
  <si>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</si>
  <si>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</si>
  <si>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</si>
  <si>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</si>
  <si>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</si>
  <si>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</si>
  <si>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</si>
  <si>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</si>
  <si>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</si>
  <si>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</si>
  <si>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</si>
  <si>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</si>
  <si>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</si>
  <si>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</si>
  <si>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</si>
  <si>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</si>
  <si>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</si>
  <si>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</si>
  <si>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</si>
  <si>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</si>
  <si>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</si>
  <si>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</si>
  <si>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</si>
  <si>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</si>
  <si>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</si>
  <si>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</si>
  <si>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</si>
  <si>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</si>
  <si>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</si>
  <si>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</si>
  <si>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</si>
  <si>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</si>
  <si>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</si>
  <si>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</si>
  <si>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</si>
  <si>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</si>
  <si>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</si>
  <si>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</si>
  <si>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</si>
  <si>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</si>
  <si>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</si>
  <si>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</si>
  <si>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</si>
  <si>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</si>
  <si>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</si>
  <si>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</si>
  <si>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</si>
  <si>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</si>
  <si>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</si>
  <si>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</si>
  <si>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</si>
  <si>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</si>
  <si>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</si>
  <si>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</si>
  <si>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</si>
  <si>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</si>
  <si>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</si>
  <si>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</si>
  <si>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</si>
  <si>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</si>
  <si>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</si>
  <si>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</si>
  <si>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</si>
  <si>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</si>
  <si>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</si>
  <si>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</si>
  <si>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</si>
  <si>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</si>
  <si>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</si>
  <si>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</si>
  <si>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</si>
  <si>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</si>
  <si>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</si>
  <si>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</si>
  <si>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</si>
  <si>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</si>
  <si>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</si>
  <si>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</si>
  <si>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</si>
  <si>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</si>
  <si>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</si>
  <si>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</si>
  <si>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</si>
  <si>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</si>
  <si>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</si>
  <si>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</si>
  <si>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</si>
  <si>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</si>
  <si>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</si>
  <si>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</si>
  <si>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</si>
  <si>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</si>
  <si>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</si>
  <si>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</si>
  <si>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</si>
  <si>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</si>
  <si>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</si>
  <si>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</si>
  <si>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</si>
  <si>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</si>
  <si>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</si>
  <si>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</si>
  <si>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</si>
  <si>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</si>
  <si>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</si>
  <si>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</si>
  <si>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</si>
  <si>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</si>
  <si>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</si>
  <si>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</si>
  <si>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</si>
  <si>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</si>
  <si>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</si>
  <si>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</si>
  <si>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</si>
  <si>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</si>
  <si>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</si>
  <si>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</si>
  <si>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</si>
  <si>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</si>
  <si>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</si>
  <si>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</si>
  <si>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</si>
  <si>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</si>
  <si>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</si>
  <si>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</si>
  <si>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</si>
  <si>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</si>
  <si>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</si>
  <si>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</si>
  <si>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</si>
  <si>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</si>
  <si>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</si>
  <si>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</si>
  <si>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</si>
  <si>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</si>
  <si>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</si>
  <si>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</si>
  <si>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</si>
  <si>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</si>
  <si>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</si>
  <si>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</si>
  <si>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</si>
  <si>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</si>
  <si>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</si>
  <si>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</si>
  <si>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</si>
  <si>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</si>
  <si>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</si>
  <si>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</si>
  <si>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</si>
  <si>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</si>
  <si>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</si>
  <si>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</si>
  <si>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</si>
  <si>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</si>
  <si>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</si>
  <si>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</si>
  <si>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</si>
  <si>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</si>
  <si>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</si>
  <si>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</si>
  <si>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</si>
  <si>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</si>
  <si>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</si>
  <si>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</si>
  <si>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</si>
  <si>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</si>
  <si>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</si>
  <si>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</si>
  <si>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</si>
  <si>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</si>
  <si>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</si>
  <si>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</si>
  <si>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</si>
  <si>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</si>
  <si>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</si>
  <si>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</si>
  <si>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</si>
  <si>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</si>
  <si>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</si>
  <si>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</si>
  <si>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</si>
  <si>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</si>
  <si>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</si>
  <si>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</si>
  <si>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</si>
  <si>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</si>
  <si>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</si>
  <si>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</si>
  <si>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</si>
  <si>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</si>
  <si>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</si>
  <si>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</si>
  <si>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</si>
  <si>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</si>
  <si>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</si>
  <si>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</si>
  <si>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</si>
  <si>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</si>
  <si>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</si>
  <si>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</si>
  <si>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</si>
  <si>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</si>
  <si>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</si>
  <si>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</si>
  <si>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</si>
  <si>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</si>
  <si>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</si>
  <si>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</si>
  <si>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</si>
  <si>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</si>
  <si>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</si>
  <si>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</si>
  <si>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</si>
  <si>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</si>
  <si>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</si>
  <si>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</si>
  <si>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</si>
  <si>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</si>
  <si>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</si>
  <si>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</si>
  <si>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</si>
  <si>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</si>
  <si>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</si>
  <si>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</si>
  <si>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</si>
  <si>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</si>
  <si>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</si>
  <si>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</si>
  <si>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</si>
  <si>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</si>
  <si>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</si>
  <si>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</si>
  <si>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</si>
  <si>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</si>
  <si>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</si>
  <si>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</si>
  <si>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</si>
  <si>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</si>
  <si>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</si>
  <si>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</si>
  <si>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</si>
  <si>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</si>
  <si>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</si>
  <si>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</si>
  <si>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</si>
  <si>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</si>
  <si>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</si>
  <si>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</si>
  <si>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</si>
  <si>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</si>
  <si>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</si>
  <si>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</si>
  <si>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</si>
  <si>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</si>
  <si>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</si>
  <si>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</si>
  <si>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</si>
  <si>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</si>
  <si>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</si>
  <si>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</si>
  <si>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</si>
  <si>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</si>
  <si>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</si>
  <si>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</si>
  <si>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</si>
  <si>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</si>
  <si>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</si>
  <si>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</si>
  <si>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</si>
  <si>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</si>
  <si>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</si>
  <si>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</si>
  <si>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</si>
  <si>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</si>
  <si>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</si>
  <si>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</si>
  <si>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</si>
  <si>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</si>
  <si>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</si>
  <si>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</si>
  <si>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</si>
  <si>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</si>
  <si>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</si>
  <si>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</si>
  <si>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</si>
  <si>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</si>
  <si>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</si>
  <si>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</si>
  <si>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</si>
  <si>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</si>
  <si>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</si>
  <si>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</si>
  <si>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</si>
  <si>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</si>
  <si>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</si>
  <si>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</si>
  <si>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</si>
  <si>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</si>
  <si>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</si>
  <si>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</si>
  <si>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</si>
  <si>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</si>
  <si>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</si>
  <si>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</si>
  <si>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</si>
  <si>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</si>
  <si>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</si>
  <si>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</si>
  <si>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</si>
  <si>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</si>
  <si>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</si>
  <si>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</si>
  <si>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</si>
  <si>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</si>
  <si>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</si>
  <si>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</si>
  <si>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</si>
  <si>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</si>
  <si>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</si>
  <si>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</si>
  <si>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</si>
  <si>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</si>
  <si>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</si>
  <si>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</si>
  <si>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</si>
  <si>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</si>
  <si>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</si>
  <si>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</si>
  <si>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</si>
  <si>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</si>
  <si>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</si>
  <si>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</si>
  <si>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</si>
  <si>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</si>
  <si>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</si>
  <si>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</si>
  <si>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</si>
  <si>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</si>
  <si>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</si>
  <si>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</si>
  <si>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</si>
  <si>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</si>
  <si>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</si>
  <si>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</si>
  <si>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</si>
  <si>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</si>
  <si>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</si>
  <si>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</si>
  <si>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</si>
  <si>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</si>
  <si>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</si>
  <si>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</si>
  <si>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</si>
  <si>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</si>
  <si>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</si>
  <si>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</si>
  <si>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</si>
  <si>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</si>
  <si>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</si>
  <si>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</si>
  <si>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</si>
  <si>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</si>
  <si>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</si>
  <si>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</si>
  <si>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</si>
  <si>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</si>
  <si>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</si>
  <si>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</si>
  <si>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</si>
  <si>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</si>
  <si>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</si>
  <si>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</si>
  <si>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</si>
  <si>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</si>
  <si>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</si>
  <si>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</si>
  <si>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</si>
  <si>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</si>
  <si>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</si>
  <si>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</si>
  <si>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</si>
  <si>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</si>
  <si>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</si>
  <si>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</si>
  <si>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</si>
  <si>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</si>
  <si>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</si>
  <si>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</si>
  <si>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</si>
  <si>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</si>
  <si>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</si>
  <si>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</si>
  <si>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</si>
  <si>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</si>
  <si>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</si>
  <si>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</si>
  <si>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</si>
  <si>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</si>
  <si>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</si>
  <si>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</si>
  <si>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</si>
  <si>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</si>
  <si>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</si>
  <si>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</si>
  <si>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</si>
  <si>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</si>
  <si>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</si>
  <si>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</si>
  <si>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</si>
  <si>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</si>
  <si>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</si>
  <si>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</si>
  <si>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</si>
  <si>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</si>
  <si>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</si>
  <si>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</si>
  <si>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</si>
  <si>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</si>
  <si>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</si>
  <si>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</si>
  <si>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</si>
  <si>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</si>
  <si>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</si>
  <si>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</si>
  <si>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</si>
  <si>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</si>
  <si>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</si>
  <si>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</si>
  <si>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</si>
  <si>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</si>
  <si>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</si>
  <si>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</si>
  <si>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</si>
  <si>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</si>
  <si>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</si>
  <si>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</si>
  <si>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</si>
  <si>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</si>
  <si>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</si>
  <si>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</si>
  <si>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</si>
  <si>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</si>
  <si>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</si>
  <si>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</si>
  <si>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</si>
  <si>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</si>
  <si>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</si>
  <si>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</si>
  <si>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</si>
  <si>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</si>
  <si>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</si>
  <si>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</si>
  <si>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</si>
  <si>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</si>
  <si>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</si>
  <si>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</si>
  <si>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</si>
  <si>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</si>
  <si>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</si>
  <si>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</si>
  <si>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</si>
  <si>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</si>
  <si>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</si>
  <si>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</si>
  <si>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</si>
  <si>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</si>
  <si>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</si>
  <si>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</si>
  <si>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</si>
  <si>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</si>
  <si>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</si>
  <si>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</si>
  <si>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</si>
  <si>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</si>
  <si>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</si>
  <si>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</si>
  <si>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</si>
  <si>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</si>
  <si>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</si>
  <si>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</si>
  <si>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</si>
  <si>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</si>
  <si>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</si>
  <si>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</si>
  <si>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</si>
  <si>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</si>
  <si>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</si>
  <si>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</si>
  <si>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</si>
  <si>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</si>
  <si>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</si>
  <si>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</si>
  <si>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</si>
  <si>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</si>
  <si>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</si>
  <si>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</si>
  <si>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</si>
  <si>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</si>
  <si>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</si>
  <si>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</si>
  <si>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</si>
  <si>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</si>
  <si>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</si>
  <si>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</si>
  <si>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</si>
  <si>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</si>
  <si>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</si>
  <si>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</si>
  <si>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</si>
  <si>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</si>
  <si>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</si>
  <si>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</si>
  <si>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</si>
  <si>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</si>
  <si>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</si>
  <si>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</si>
  <si>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</si>
  <si>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</si>
  <si>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</si>
  <si>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</si>
  <si>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</si>
  <si>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</si>
  <si>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</si>
  <si>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</si>
  <si>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</si>
  <si>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</si>
  <si>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</si>
  <si>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</si>
  <si>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</si>
  <si>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</si>
  <si>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</si>
  <si>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</si>
  <si>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</si>
  <si>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</si>
  <si>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</si>
  <si>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</si>
  <si>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</si>
  <si>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</si>
  <si>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</si>
  <si>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</si>
  <si>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</si>
  <si>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</si>
  <si>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</si>
  <si>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</si>
  <si>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</si>
  <si>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</si>
  <si>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</si>
  <si>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</si>
  <si>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</si>
  <si>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</si>
  <si>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</si>
  <si>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</si>
  <si>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</si>
  <si>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</si>
  <si>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</si>
  <si>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</si>
  <si>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</si>
  <si>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</si>
  <si>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</si>
  <si>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</si>
  <si>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</si>
  <si>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</si>
  <si>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</si>
  <si>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</si>
  <si>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</si>
  <si>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</si>
  <si>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</si>
  <si>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</si>
  <si>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</si>
  <si>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</si>
  <si>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</si>
  <si>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</si>
  <si>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</si>
  <si>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</si>
  <si>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</si>
  <si>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</si>
  <si>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</si>
  <si>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</si>
  <si>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</si>
  <si>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</si>
  <si>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</si>
  <si>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</si>
  <si>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</si>
  <si>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</si>
  <si>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</si>
  <si>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</si>
  <si>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</si>
  <si>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</si>
  <si>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</si>
  <si>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</si>
  <si>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</si>
  <si>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</si>
  <si>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</si>
  <si>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</si>
  <si>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</si>
  <si>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</si>
  <si>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</si>
  <si>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</si>
  <si>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</si>
  <si>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</si>
  <si>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</si>
  <si>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</si>
  <si>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</si>
  <si>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</si>
  <si>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</si>
  <si>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</si>
  <si>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</si>
  <si>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</si>
  <si>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</si>
  <si>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</si>
  <si>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</si>
  <si>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</si>
  <si>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</si>
  <si>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</si>
  <si>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</si>
  <si>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</si>
  <si>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</si>
  <si>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</si>
  <si>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</si>
  <si>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</si>
  <si>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</si>
  <si>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</si>
  <si>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</si>
  <si>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</si>
  <si>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</si>
  <si>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</si>
  <si>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</si>
  <si>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</si>
  <si>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</si>
  <si>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</si>
  <si>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</si>
  <si>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</si>
  <si>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</si>
  <si>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</si>
  <si>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</si>
  <si>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</si>
  <si>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</si>
  <si>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</si>
  <si>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</si>
  <si>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</si>
  <si>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</si>
  <si>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</si>
  <si>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</si>
  <si>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</si>
  <si>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</si>
  <si>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</si>
  <si>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</si>
  <si>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</si>
  <si>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</si>
  <si>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</si>
  <si>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</si>
  <si>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</si>
  <si>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</si>
  <si>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</si>
  <si>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</si>
  <si>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</si>
  <si>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</si>
  <si>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</si>
  <si>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</si>
  <si>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</si>
  <si>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</si>
  <si>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</si>
  <si>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</si>
  <si>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</si>
  <si>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</si>
  <si>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</si>
  <si>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</si>
  <si>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</si>
  <si>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</si>
  <si>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</si>
  <si>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</si>
  <si>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</si>
  <si>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</si>
  <si>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</si>
  <si>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</si>
  <si>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</si>
  <si>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</si>
  <si>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</si>
  <si>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</si>
  <si>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</si>
  <si>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</si>
  <si>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</si>
  <si>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</si>
  <si>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</si>
  <si>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</si>
  <si>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</si>
  <si>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</si>
  <si>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</si>
  <si>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</si>
  <si>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</si>
  <si>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</si>
  <si>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</si>
  <si>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</si>
  <si>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</si>
  <si>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</si>
  <si>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</si>
  <si>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</si>
  <si>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</si>
  <si>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</si>
  <si>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</si>
  <si>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</si>
  <si>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</si>
  <si>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</si>
  <si>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</si>
  <si>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</si>
  <si>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</si>
  <si>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</si>
  <si>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</si>
  <si>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</si>
  <si>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</si>
  <si>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</si>
  <si>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</si>
  <si>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</si>
  <si>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</si>
  <si>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</si>
  <si>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</si>
  <si>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</si>
  <si>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</si>
  <si>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</si>
  <si>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</si>
  <si>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</si>
  <si>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</si>
  <si>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</si>
  <si>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</si>
  <si>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</si>
  <si>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</si>
  <si>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</si>
  <si>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</si>
  <si>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</si>
  <si>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</si>
  <si>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</si>
  <si>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</si>
  <si>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</si>
  <si>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</si>
  <si>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</si>
  <si>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</si>
  <si>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</si>
  <si>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</si>
  <si>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</si>
  <si>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</si>
  <si>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</si>
  <si>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</si>
  <si>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</si>
  <si>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</si>
  <si>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</si>
  <si>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</si>
  <si>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</si>
  <si>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</si>
  <si>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</si>
  <si>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</si>
  <si>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</si>
  <si>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</si>
  <si>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</si>
  <si>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</si>
  <si>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</si>
  <si>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</si>
  <si>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</si>
  <si>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</si>
  <si>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</si>
  <si>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</si>
  <si>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</si>
  <si>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</si>
  <si>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</si>
  <si>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</si>
  <si>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</si>
  <si>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</si>
  <si>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</si>
  <si>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</si>
  <si>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</si>
  <si>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</si>
  <si>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</si>
  <si>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</si>
  <si>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</si>
  <si>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</si>
  <si>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</si>
  <si>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</si>
  <si>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</si>
  <si>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</si>
  <si>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</si>
  <si>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</si>
  <si>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</si>
  <si>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</si>
  <si>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</si>
  <si>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</si>
  <si>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</si>
  <si>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</si>
  <si>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</si>
  <si>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</si>
  <si>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</si>
  <si>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</si>
  <si>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</si>
  <si>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</si>
  <si>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</si>
  <si>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</si>
  <si>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</si>
  <si>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</si>
  <si>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</si>
  <si>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</si>
  <si>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</si>
  <si>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</si>
  <si>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</si>
  <si>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</si>
  <si>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</si>
  <si>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</si>
  <si>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</si>
  <si>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</si>
  <si>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</si>
  <si>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</si>
  <si>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</si>
  <si>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</si>
  <si>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</si>
  <si>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</si>
  <si>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</si>
  <si>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</si>
  <si>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</si>
  <si>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</si>
  <si>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</si>
  <si>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</si>
  <si>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</si>
  <si>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</si>
  <si>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</si>
  <si>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</si>
  <si>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</si>
  <si>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</si>
  <si>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</si>
  <si>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</si>
  <si>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</si>
  <si>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</si>
  <si>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</si>
  <si>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</si>
  <si>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</si>
  <si>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</si>
  <si>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</si>
  <si>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</si>
  <si>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</si>
  <si>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</si>
  <si>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</si>
  <si>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</si>
  <si>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</si>
  <si>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</si>
  <si>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</si>
  <si>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</si>
  <si>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</si>
  <si>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</si>
  <si>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</si>
  <si>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</si>
  <si>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</si>
  <si>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</si>
  <si>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</si>
  <si>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</si>
  <si>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</si>
  <si>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</si>
  <si>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</si>
  <si>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</si>
  <si>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</si>
  <si>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</si>
  <si>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</si>
  <si>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</si>
  <si>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</si>
  <si>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</si>
  <si>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</si>
  <si>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</si>
  <si>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</si>
  <si>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</si>
  <si>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</si>
  <si>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</si>
  <si>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</si>
  <si>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</si>
  <si>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</si>
  <si>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</si>
  <si>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</si>
  <si>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</si>
  <si>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</si>
  <si>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</si>
  <si>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1:11:46 AM</t>
  </si>
  <si>
    <t>91740000</t>
  </si>
  <si>
    <t>42840000</t>
  </si>
  <si>
    <t>7500000</t>
  </si>
  <si>
    <t>83510000</t>
  </si>
  <si>
    <t>9730000</t>
  </si>
  <si>
    <t>81590000</t>
  </si>
  <si>
    <t>11650000</t>
  </si>
  <si>
    <t>84740000</t>
  </si>
  <si>
    <t>8500000</t>
  </si>
  <si>
    <t>27080000</t>
  </si>
  <si>
    <t>13940000</t>
  </si>
  <si>
    <t>47400000</t>
  </si>
  <si>
    <t>8540000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</si>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</sst>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BDH|6218589859978911210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08206018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3622685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15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9629629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275347223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38275463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8T00:00:00]" c="Monday, 18 March, 2024"/>
      </sharedItems>
    </cacheField>
    <cacheField name="[Last Refreshed Date].[DateTime].[DateTime]" caption="DateTime" numFmtId="0" hierarchy="182" level="1">
      <sharedItems count="1">
        <s v="[Last Refreshed Date].[DateTime].&amp;[2024-03-18T01:11:46.423333]" c="Monday, 18 March, 2024"/>
      </sharedItems>
    </cacheField>
    <cacheField name="[Last Refreshed Date].[Time].[Time]" caption="Time" numFmtId="0" hierarchy="183" level="1">
      <sharedItems count="1">
        <s v="[Last Refreshed Date].[Time].&amp;[1899-12-30T01:11:46.423333]" c="1:11:4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434722221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2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78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54039352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740000]" c="91740000"/>
        <s v="[DASHBOARD RL].[RL.AvailableVolumeLimit].&amp;[42840000]" c="42840000"/>
        <s v="[DASHBOARD RL].[RL.AvailableVolumeLimit].&amp;[50340000]" c="50340000"/>
        <s v="[DASHBOARD RL].[RL.AvailableVolumeLimit].&amp;[83510000]" c="83510000"/>
        <s v="[DASHBOARD RL].[RL.AvailableVolumeLimit].&amp;[73090000]" c="73090000"/>
        <s v="[DASHBOARD RL].[RL.AvailableVolumeLimit].&amp;[74590000]" c="74590000"/>
        <s v="[DASHBOARD RL].[RL.AvailableVolumeLimit].&amp;[81590000]" c="815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7400000]" c="47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0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500000]" c="1500000"/>
        <s v="[DASHBOARD RL].[RL.VolumeUtilisationCurrentYear].&amp;[7500000]" c="7500000"/>
        <s v="[DASHBOARD RL].[RL.VolumeUtilisationCurrentYear].&amp;[9730000]" c="9730000"/>
        <s v="[DASHBOARD RL].[RL.VolumeUtilisationCurrentYear].&amp;[11650000]" c="11650000"/>
        <s v="[DASHBOARD RL].[RL.VolumeUtilisationCurrentYear].&amp;[8500000]" c="8500000"/>
        <s v="[DASHBOARD RL].[RL.VolumeUtilisationCurrentYear].&amp;[13940000]" c="13940000"/>
        <s v="[DASHBOARD RL].[RL.VolumeUtilisationCurrentYear].&amp;[8540000]" c="8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4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4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3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0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5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3"/>
    </i>
    <i r="1">
      <x v="8"/>
      <x v="1"/>
    </i>
    <i>
      <x v="6"/>
      <x v="9"/>
      <x v="6"/>
    </i>
    <i r="1">
      <x v="1"/>
      <x v="1"/>
    </i>
    <i>
      <x v="7"/>
      <x v="10"/>
      <x v="7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1997</v>
      </c>
      <c r="B2" s="12" t="s">
        <v>1997</v>
      </c>
      <c r="C2" s="12" t="s">
        <v>1998</v>
      </c>
      <c r="D2" s="19">
        <f ca="1">NOW()</f>
        <v>45369.600411342595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3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L1" zoomScale="55" zoomScaleNormal="55" workbookViewId="0">
      <selection activeCell="AQ1" sqref="AQ1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2012</v>
      </c>
      <c r="AG1" s="9" t="s">
        <v>2013</v>
      </c>
      <c r="AH1" s="9" t="s">
        <v>2014</v>
      </c>
      <c r="AI1" s="9" t="s">
        <v>2015</v>
      </c>
      <c r="AJ1" s="9" t="s">
        <v>2016</v>
      </c>
      <c r="AK1" s="9" t="s">
        <v>2017</v>
      </c>
      <c r="AL1" s="9" t="s">
        <v>2018</v>
      </c>
      <c r="AM1" s="9" t="s">
        <v>2019</v>
      </c>
      <c r="AN1" s="9" t="s">
        <v>2020</v>
      </c>
      <c r="AO1" s="9" t="s">
        <v>2021</v>
      </c>
      <c r="AP1" s="9" t="s">
        <v>2022</v>
      </c>
      <c r="AQ1" s="9" t="s">
        <v>2023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7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45375</v>
      </c>
      <c r="B2" s="11">
        <f>MIN(Overall_data!Q:Q) -10</f>
        <v>44291</v>
      </c>
      <c r="C2" s="11">
        <f>_xll.BDH("CO1 Comdty","PX_LAST",B2,A2,"cols=2;rows=766")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85.58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1999</v>
      </c>
      <c r="C6" s="12" t="s">
        <v>142</v>
      </c>
    </row>
    <row r="7" spans="1:3" x14ac:dyDescent="0.25">
      <c r="A7" s="12" t="s">
        <v>10</v>
      </c>
      <c r="B7" s="12" t="s">
        <v>2000</v>
      </c>
      <c r="C7" s="12" t="s">
        <v>2001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2002</v>
      </c>
      <c r="C9" s="12" t="s">
        <v>2003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2004</v>
      </c>
      <c r="C13" s="12" t="s">
        <v>2005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2006</v>
      </c>
      <c r="C15" s="12" t="s">
        <v>2007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2008</v>
      </c>
      <c r="C17" s="12" t="s">
        <v>2009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2010</v>
      </c>
      <c r="C19" s="12" t="s">
        <v>2011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91740000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8500000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2024-03-18T06:24:36Z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