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rithzahrin.hasnal\OneDrive - PETRONAS\Documents\GitHub\tweet\"/>
    </mc:Choice>
  </mc:AlternateContent>
  <xr:revisionPtr revIDLastSave="0" documentId="13_ncr:1_{66735896-594D-42EA-ADA3-FFF1BA9E4EB0}" xr6:coauthVersionLast="47" xr6:coauthVersionMax="47" xr10:uidLastSave="{00000000-0000-0000-0000-000000000000}"/>
  <bookViews>
    <workbookView xWindow="-120" yWindow="-120" windowWidth="29040" windowHeight="15840" firstSheet="7" activeTab="11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5" l="1"/>
  <c r="A2" i="15"/>
  <c r="C2" i="15"/>
  <c r="B5" i="18" l="1"/>
  <c r="B6" i="18"/>
  <c r="B7" i="18"/>
  <c r="B8" i="18"/>
  <c r="B9" i="18"/>
  <c r="B10" i="18"/>
  <c r="B11" i="18"/>
  <c r="A11" i="18"/>
  <c r="A10" i="18"/>
  <c r="A9" i="18"/>
  <c r="A8" i="18"/>
  <c r="A7" i="18"/>
  <c r="A6" i="18"/>
  <c r="A5" i="18"/>
  <c r="B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B3" i="18"/>
  <c r="A3" i="18"/>
  <c r="B2" i="18"/>
  <c r="A2" i="18"/>
  <c r="AB775" i="14" l="1"/>
  <c r="Z769" i="14"/>
  <c r="U767" i="14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U781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AD784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AD778" i="14"/>
  <c r="Y776" i="14"/>
  <c r="AB772" i="14"/>
  <c r="AF772" i="14"/>
  <c r="AD769" i="14"/>
  <c r="U769" i="14"/>
  <c r="AA763" i="14"/>
  <c r="X760" i="14"/>
  <c r="X759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Z783" i="14" s="1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M781" i="14" s="1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R771" i="14"/>
  <c r="AL771" i="14" s="1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O775" i="14"/>
  <c r="AG773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G786" i="14"/>
  <c r="AO786" i="14"/>
  <c r="AH786" i="14"/>
  <c r="AP786" i="14"/>
  <c r="AF775" i="14"/>
  <c r="AP775" i="14"/>
  <c r="AG775" i="14"/>
  <c r="AQ775" i="14"/>
  <c r="AH775" i="14"/>
  <c r="R775" i="14"/>
  <c r="Z775" i="14" s="1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Z779" i="14" s="1"/>
  <c r="AJ779" i="14"/>
  <c r="AK779" i="14"/>
  <c r="AL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L773" i="14" s="1"/>
  <c r="AF771" i="14"/>
  <c r="AN771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5" i="14" s="1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M777" i="14" s="1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V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X158" i="22"/>
  <c r="V158" i="22"/>
  <c r="P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Z157" i="22" s="1"/>
  <c r="J157" i="22"/>
  <c r="I157" i="22"/>
  <c r="H157" i="22"/>
  <c r="G157" i="22"/>
  <c r="F157" i="22"/>
  <c r="E157" i="22"/>
  <c r="D157" i="22"/>
  <c r="C157" i="22"/>
  <c r="B157" i="22"/>
  <c r="A157" i="22"/>
  <c r="V156" i="22"/>
  <c r="N156" i="22"/>
  <c r="M156" i="22"/>
  <c r="L156" i="22"/>
  <c r="K156" i="22"/>
  <c r="U156" i="22" s="1"/>
  <c r="J156" i="22"/>
  <c r="I156" i="22"/>
  <c r="H156" i="22"/>
  <c r="G156" i="22"/>
  <c r="F156" i="22"/>
  <c r="E156" i="22"/>
  <c r="D156" i="22"/>
  <c r="C156" i="22"/>
  <c r="B156" i="22"/>
  <c r="A156" i="22"/>
  <c r="X155" i="22"/>
  <c r="V155" i="22"/>
  <c r="P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P151" i="22"/>
  <c r="N151" i="22"/>
  <c r="M151" i="22"/>
  <c r="L151" i="22"/>
  <c r="U151" i="22" s="1"/>
  <c r="K151" i="22"/>
  <c r="J151" i="22"/>
  <c r="I151" i="22"/>
  <c r="H151" i="22"/>
  <c r="G151" i="22"/>
  <c r="F151" i="22"/>
  <c r="E151" i="22"/>
  <c r="D151" i="22"/>
  <c r="C151" i="22"/>
  <c r="B151" i="22"/>
  <c r="A151" i="22"/>
  <c r="Y150" i="22"/>
  <c r="O150" i="22"/>
  <c r="N150" i="22"/>
  <c r="M150" i="22"/>
  <c r="L150" i="22"/>
  <c r="R150" i="22" s="1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Q148" i="22"/>
  <c r="N148" i="22"/>
  <c r="M148" i="22"/>
  <c r="L148" i="22"/>
  <c r="S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Y147" i="22" s="1"/>
  <c r="K147" i="22"/>
  <c r="Q147" i="22" s="1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X146" i="22" s="1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AA145" i="22" s="1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X151" i="22" l="1"/>
  <c r="AA152" i="22"/>
  <c r="Q155" i="22"/>
  <c r="Y155" i="22"/>
  <c r="T157" i="22"/>
  <c r="Q158" i="22"/>
  <c r="Y158" i="22"/>
  <c r="W159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Z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Z786" i="14"/>
  <c r="Z785" i="14"/>
  <c r="U147" i="22"/>
  <c r="W150" i="22"/>
  <c r="U155" i="22"/>
  <c r="S156" i="22"/>
  <c r="AA156" i="22"/>
  <c r="P157" i="22"/>
  <c r="X157" i="22"/>
  <c r="U158" i="22"/>
  <c r="S159" i="22"/>
  <c r="AA159" i="22"/>
  <c r="AM786" i="14"/>
  <c r="AR786" i="14" s="1"/>
  <c r="Z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M779" i="14"/>
  <c r="AR779" i="14" s="1"/>
  <c r="X150" i="22"/>
  <c r="Z150" i="22"/>
  <c r="Y154" i="22"/>
  <c r="AM778" i="14"/>
  <c r="AR778" i="14" s="1"/>
  <c r="AM776" i="14"/>
  <c r="AR776" i="14" s="1"/>
  <c r="Z154" i="22"/>
  <c r="R141" i="22"/>
  <c r="Y145" i="22"/>
  <c r="AA149" i="22"/>
  <c r="AL770" i="14"/>
  <c r="AR770" i="14" s="1"/>
  <c r="W142" i="22"/>
  <c r="AA148" i="22"/>
  <c r="AA151" i="22"/>
  <c r="Y152" i="22"/>
  <c r="AL766" i="14"/>
  <c r="AR766" i="14" s="1"/>
  <c r="Z776" i="14"/>
  <c r="Q150" i="22"/>
  <c r="S153" i="22"/>
  <c r="Q154" i="22"/>
  <c r="X143" i="22"/>
  <c r="AA153" i="22"/>
  <c r="R154" i="22"/>
  <c r="U149" i="22"/>
  <c r="V152" i="22"/>
  <c r="T153" i="22"/>
  <c r="AL761" i="14"/>
  <c r="AR761" i="14" s="1"/>
  <c r="Z778" i="14"/>
  <c r="Z781" i="14"/>
  <c r="Q145" i="22"/>
  <c r="V149" i="22"/>
  <c r="S150" i="22"/>
  <c r="AA150" i="22"/>
  <c r="Q151" i="22"/>
  <c r="Y151" i="22"/>
  <c r="U153" i="22"/>
  <c r="S154" i="22"/>
  <c r="AA154" i="22"/>
  <c r="Z777" i="14"/>
  <c r="AM780" i="14"/>
  <c r="AR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Z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M772" i="14"/>
  <c r="AR772" i="14" s="1"/>
  <c r="Z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Y773" i="14"/>
  <c r="T144" i="22"/>
  <c r="Z774" i="14"/>
  <c r="P139" i="22"/>
  <c r="P140" i="22"/>
  <c r="U144" i="22"/>
  <c r="Q146" i="22"/>
  <c r="Y146" i="22"/>
  <c r="V147" i="22"/>
  <c r="T148" i="22"/>
  <c r="Y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Y768" i="14"/>
  <c r="AL767" i="14"/>
  <c r="AR767" i="14" s="1"/>
  <c r="AL768" i="14"/>
  <c r="AR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Y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L764" i="14"/>
  <c r="AR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99" i="14"/>
  <c r="AR810" i="14"/>
  <c r="AR794" i="14"/>
  <c r="AR1075" i="14"/>
  <c r="AR1162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X59" i="9" l="1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W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U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C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C9" i="18" l="1"/>
  <c r="C7" i="18"/>
  <c r="AR663" i="14"/>
  <c r="AR661" i="14"/>
  <c r="C5" i="18" s="1"/>
  <c r="AR637" i="14"/>
  <c r="AR660" i="14"/>
  <c r="C10" i="18" s="1"/>
  <c r="AR641" i="14"/>
  <c r="C2" i="18" s="1"/>
  <c r="AR639" i="14"/>
  <c r="C8" i="18" s="1"/>
  <c r="C3" i="18"/>
  <c r="C6" i="18" l="1"/>
  <c r="C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<sst xmlns="http://schemas.openxmlformats.org/spreadsheetml/2006/main" count="25409" uniqueCount="2032">
  <si>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</si>
  <si>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</si>
  <si>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</si>
  <si>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</si>
  <si>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</si>
  <si>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</si>
  <si>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</si>
  <si>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</si>
  <si>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</si>
  <si>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</si>
  <si>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</si>
  <si>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</si>
  <si>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</si>
  <si>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</si>
  <si>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</si>
  <si>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</si>
  <si>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</si>
  <si>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</si>
  <si>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</si>
  <si>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</si>
  <si>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</si>
  <si>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</si>
  <si>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</si>
  <si>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</si>
  <si>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</si>
  <si>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</si>
  <si>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</si>
  <si>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</si>
  <si>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</si>
  <si>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</si>
  <si>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</si>
  <si>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</si>
  <si>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</si>
  <si>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</si>
  <si>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</si>
  <si>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</si>
  <si>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</si>
  <si>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</si>
  <si>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</si>
  <si>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</si>
  <si>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</si>
  <si>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</si>
  <si>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</si>
  <si>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</si>
  <si>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</si>
  <si>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</si>
  <si>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</si>
  <si>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</si>
  <si>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</si>
  <si>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</si>
  <si>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</si>
  <si>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</si>
  <si>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</si>
  <si>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</si>
  <si>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</si>
  <si>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</si>
  <si>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</si>
  <si>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</si>
  <si>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</si>
  <si>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</si>
  <si>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</si>
  <si>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</si>
  <si>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</si>
  <si>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</si>
  <si>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</si>
  <si>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</si>
  <si>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</si>
  <si>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</si>
  <si>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</si>
  <si>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</si>
  <si>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</si>
  <si>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</si>
  <si>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</si>
  <si>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</si>
  <si>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</si>
  <si>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</si>
  <si>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</si>
  <si>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</si>
  <si>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</si>
  <si>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</si>
  <si>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</si>
  <si>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</si>
  <si>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</si>
  <si>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</si>
  <si>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</si>
  <si>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</si>
  <si>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</si>
  <si>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</si>
  <si>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</si>
  <si>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</si>
  <si>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</si>
  <si>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</si>
  <si>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</si>
  <si>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</si>
  <si>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</si>
  <si>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</si>
  <si>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</si>
  <si>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</si>
  <si>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</si>
  <si>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</si>
  <si>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</si>
  <si>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</si>
  <si>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</si>
  <si>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</si>
  <si>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</si>
  <si>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</si>
  <si>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</si>
  <si>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</si>
  <si>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</si>
  <si>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</si>
  <si>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</si>
  <si>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</si>
  <si>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</si>
  <si>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</si>
  <si>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</si>
  <si>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</si>
  <si>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</si>
  <si>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</si>
  <si>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</si>
  <si>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</si>
  <si>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</si>
  <si>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</si>
  <si>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</si>
  <si>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</si>
  <si>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</si>
  <si>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</si>
  <si>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</si>
  <si>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</si>
  <si>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</si>
  <si>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</si>
  <si>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</si>
  <si>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</si>
  <si>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</si>
  <si>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</si>
  <si>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</si>
  <si>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</si>
  <si>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</si>
  <si>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</si>
  <si>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</si>
  <si>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</si>
  <si>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</si>
  <si>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</si>
  <si>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</si>
  <si>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</si>
  <si>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</si>
  <si>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</si>
  <si>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</si>
  <si>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</si>
  <si>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</si>
  <si>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</si>
  <si>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</si>
  <si>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</si>
  <si>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</si>
  <si>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</si>
  <si>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</si>
  <si>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</si>
  <si>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</si>
  <si>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</si>
  <si>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</si>
  <si>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</si>
  <si>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</si>
  <si>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</si>
  <si>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</si>
  <si>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</si>
  <si>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</si>
  <si>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</si>
  <si>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</si>
  <si>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</si>
  <si>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</si>
  <si>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</si>
  <si>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</si>
  <si>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</si>
  <si>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</si>
  <si>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</si>
  <si>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</si>
  <si>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</si>
  <si>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</si>
  <si>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</si>
  <si>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</si>
  <si>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</si>
  <si>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</si>
  <si>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</si>
  <si>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</si>
  <si>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</si>
  <si>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</si>
  <si>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</si>
  <si>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</si>
  <si>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</si>
  <si>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</si>
  <si>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</si>
  <si>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</si>
  <si>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</si>
  <si>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</si>
  <si>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</si>
  <si>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</si>
  <si>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</si>
  <si>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</si>
  <si>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</si>
  <si>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</si>
  <si>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</si>
  <si>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</si>
  <si>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</si>
  <si>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</si>
  <si>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</si>
  <si>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</si>
  <si>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</si>
  <si>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</si>
  <si>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</si>
  <si>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</si>
  <si>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</si>
  <si>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</si>
  <si>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</si>
  <si>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</si>
  <si>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</si>
  <si>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</si>
  <si>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</si>
  <si>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</si>
  <si>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</si>
  <si>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</si>
  <si>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</si>
  <si>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</si>
  <si>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</si>
  <si>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</si>
  <si>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</si>
  <si>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</si>
  <si>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</si>
  <si>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</si>
  <si>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</si>
  <si>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</si>
  <si>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</si>
  <si>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</si>
  <si>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</si>
  <si>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</si>
  <si>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</si>
  <si>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</si>
  <si>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</si>
  <si>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</si>
  <si>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</si>
  <si>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</si>
  <si>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</si>
  <si>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</si>
  <si>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</si>
  <si>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</si>
  <si>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</si>
  <si>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</si>
  <si>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</si>
  <si>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</si>
  <si>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</si>
  <si>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</si>
  <si>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</si>
  <si>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</si>
  <si>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</si>
  <si>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</si>
  <si>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</si>
  <si>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</si>
  <si>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</si>
  <si>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</si>
  <si>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</si>
  <si>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</si>
  <si>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</si>
  <si>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</si>
  <si>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</si>
  <si>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</si>
  <si>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</si>
  <si>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</si>
  <si>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</si>
  <si>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</si>
  <si>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</si>
  <si>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</si>
  <si>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</si>
  <si>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</si>
  <si>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</si>
  <si>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</si>
  <si>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</si>
  <si>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</si>
  <si>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</si>
  <si>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</si>
  <si>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</si>
  <si>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</si>
  <si>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</si>
  <si>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</si>
  <si>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</si>
  <si>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</si>
  <si>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</si>
  <si>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</si>
  <si>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</si>
  <si>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</si>
  <si>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</si>
  <si>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</si>
  <si>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</si>
  <si>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</si>
  <si>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</si>
  <si>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</si>
  <si>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</si>
  <si>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</si>
  <si>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</si>
  <si>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</si>
  <si>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</si>
  <si>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</si>
  <si>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</si>
  <si>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</si>
  <si>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</si>
  <si>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</si>
  <si>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</si>
  <si>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</si>
  <si>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</si>
  <si>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</si>
  <si>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</si>
  <si>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</si>
  <si>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</si>
  <si>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</si>
  <si>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</si>
  <si>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</si>
  <si>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</si>
  <si>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</si>
  <si>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</si>
  <si>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</si>
  <si>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</si>
  <si>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</si>
  <si>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</si>
  <si>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</si>
  <si>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</si>
  <si>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</si>
  <si>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</si>
  <si>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</si>
  <si>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</si>
  <si>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</si>
  <si>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</si>
  <si>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</si>
  <si>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</si>
  <si>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</si>
  <si>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</si>
  <si>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</si>
  <si>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</si>
  <si>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</si>
  <si>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</si>
  <si>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</si>
  <si>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</si>
  <si>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</si>
  <si>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</si>
  <si>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</si>
  <si>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</si>
  <si>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</si>
  <si>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</si>
  <si>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</si>
  <si>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</si>
  <si>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</si>
  <si>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</si>
  <si>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</si>
  <si>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</si>
  <si>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</si>
  <si>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</si>
  <si>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</si>
  <si>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</si>
  <si>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</si>
  <si>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</si>
  <si>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</si>
  <si>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</si>
  <si>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</si>
  <si>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</si>
  <si>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</si>
  <si>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</si>
  <si>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</si>
  <si>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</si>
  <si>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</si>
  <si>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</si>
  <si>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</si>
  <si>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</si>
  <si>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</si>
  <si>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</si>
  <si>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</si>
  <si>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</si>
  <si>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</si>
  <si>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</si>
  <si>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</si>
  <si>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</si>
  <si>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</si>
  <si>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</si>
  <si>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</si>
  <si>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</si>
  <si>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</si>
  <si>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</si>
  <si>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</si>
  <si>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</si>
  <si>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</si>
  <si>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</si>
  <si>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</si>
  <si>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</si>
  <si>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</si>
  <si>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</si>
  <si>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</si>
  <si>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</si>
  <si>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</si>
  <si>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</si>
  <si>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</si>
  <si>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</si>
  <si>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</si>
  <si>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</si>
  <si>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</si>
  <si>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</si>
  <si>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</si>
  <si>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</si>
  <si>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</si>
  <si>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</si>
  <si>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</si>
  <si>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</si>
  <si>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</si>
  <si>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</si>
  <si>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</si>
  <si>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</si>
  <si>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</si>
  <si>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</si>
  <si>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</si>
  <si>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</si>
  <si>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</si>
  <si>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</si>
  <si>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</si>
  <si>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</si>
  <si>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</si>
  <si>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</si>
  <si>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</si>
  <si>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</si>
  <si>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</si>
  <si>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</si>
  <si>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</si>
  <si>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</si>
  <si>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</si>
  <si>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</si>
  <si>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</si>
  <si>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</si>
  <si>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</si>
  <si>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</si>
  <si>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</si>
  <si>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</si>
  <si>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</si>
  <si>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</si>
  <si>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</si>
  <si>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</si>
  <si>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</si>
  <si>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</si>
  <si>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</si>
  <si>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</si>
  <si>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</si>
  <si>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</si>
  <si>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</si>
  <si>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</si>
  <si>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</si>
  <si>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</si>
  <si>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</si>
  <si>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</si>
  <si>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</si>
  <si>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</si>
  <si>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</si>
  <si>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</si>
  <si>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</si>
  <si>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</si>
  <si>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</si>
  <si>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</si>
  <si>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</si>
  <si>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</si>
  <si>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</si>
  <si>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</si>
  <si>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</si>
  <si>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</si>
  <si>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</si>
  <si>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</si>
  <si>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</si>
  <si>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</si>
  <si>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</si>
  <si>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</si>
  <si>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</si>
  <si>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</si>
  <si>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</si>
  <si>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</si>
  <si>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</si>
  <si>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</si>
  <si>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</si>
  <si>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</si>
  <si>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</si>
  <si>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</si>
  <si>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</si>
  <si>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</si>
  <si>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</si>
  <si>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</si>
  <si>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</si>
  <si>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</si>
  <si>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</si>
  <si>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</si>
  <si>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</si>
  <si>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</si>
  <si>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</si>
  <si>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</si>
  <si>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</si>
  <si>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</si>
  <si>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</si>
  <si>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</si>
  <si>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</si>
  <si>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</si>
  <si>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</si>
  <si>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</si>
  <si>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</si>
  <si>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</si>
  <si>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</si>
  <si>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</si>
  <si>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</si>
  <si>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</si>
  <si>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</si>
  <si>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</si>
  <si>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</si>
  <si>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</si>
  <si>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</si>
  <si>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</si>
  <si>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</si>
  <si>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</si>
  <si>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</si>
  <si>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</si>
  <si>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</si>
  <si>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</si>
  <si>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</si>
  <si>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</si>
  <si>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</si>
  <si>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</si>
  <si>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</si>
  <si>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</si>
  <si>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</si>
  <si>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</si>
  <si>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</si>
  <si>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</si>
  <si>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</si>
  <si>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</si>
  <si>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</si>
  <si>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</si>
  <si>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</si>
  <si>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</si>
  <si>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</si>
  <si>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</si>
  <si>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</si>
  <si>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</si>
  <si>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</si>
  <si>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</si>
  <si>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</si>
  <si>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</si>
  <si>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</si>
  <si>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</si>
  <si>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</si>
  <si>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</si>
  <si>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</si>
  <si>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</si>
  <si>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</si>
  <si>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</si>
  <si>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</si>
  <si>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</si>
  <si>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</si>
  <si>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</si>
  <si>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</si>
  <si>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</si>
  <si>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</si>
  <si>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</si>
  <si>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</si>
  <si>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</si>
  <si>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</si>
  <si>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</si>
  <si>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</si>
  <si>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</si>
  <si>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</si>
  <si>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</si>
  <si>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</si>
  <si>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</si>
  <si>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</si>
  <si>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</si>
  <si>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</si>
  <si>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</si>
  <si>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</si>
  <si>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</si>
  <si>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</si>
  <si>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</si>
  <si>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</si>
  <si>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</si>
  <si>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</si>
  <si>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</si>
  <si>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</si>
  <si>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</si>
  <si>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</si>
  <si>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</si>
  <si>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</si>
  <si>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</si>
  <si>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</si>
  <si>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</si>
  <si>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</si>
  <si>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</si>
  <si>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</si>
  <si>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</si>
  <si>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</si>
  <si>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</si>
  <si>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</si>
  <si>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</si>
  <si>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</si>
  <si>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</si>
  <si>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</si>
  <si>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</si>
  <si>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</si>
  <si>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</si>
  <si>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</si>
  <si>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</si>
  <si>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</si>
  <si>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</si>
  <si>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</si>
  <si>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</si>
  <si>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</si>
  <si>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</si>
  <si>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</si>
  <si>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</si>
  <si>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</si>
  <si>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</si>
  <si>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</si>
  <si>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</si>
  <si>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</si>
  <si>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</si>
  <si>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</si>
  <si>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</si>
  <si>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</si>
  <si>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</si>
  <si>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</si>
  <si>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</si>
  <si>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</si>
  <si>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</si>
  <si>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</si>
  <si>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</si>
  <si>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</si>
  <si>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</si>
  <si>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</si>
  <si>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</si>
  <si>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</si>
  <si>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</si>
  <si>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</si>
  <si>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</si>
  <si>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</si>
  <si>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</si>
  <si>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</si>
  <si>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</si>
  <si>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</si>
  <si>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</si>
  <si>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</si>
  <si>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</si>
  <si>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</si>
  <si>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</si>
  <si>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</si>
  <si>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</si>
  <si>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</si>
  <si>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</si>
  <si>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</si>
  <si>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</si>
  <si>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</si>
  <si>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</si>
  <si>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</si>
  <si>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</si>
  <si>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</si>
  <si>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</si>
  <si>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</si>
  <si>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</si>
  <si>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</si>
  <si>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</si>
  <si>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</si>
  <si>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</si>
  <si>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</si>
  <si>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</si>
  <si>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</si>
  <si>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</si>
  <si>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</si>
  <si>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</si>
  <si>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</si>
  <si>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</si>
  <si>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</si>
  <si>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</si>
  <si>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</si>
  <si>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</si>
  <si>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</si>
  <si>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</si>
  <si>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</si>
  <si>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</si>
  <si>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</si>
  <si>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</si>
  <si>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</si>
  <si>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</si>
  <si>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</si>
  <si>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</si>
  <si>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</si>
  <si>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</si>
  <si>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</si>
  <si>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</si>
  <si>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</si>
  <si>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</si>
  <si>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</si>
  <si>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</si>
  <si>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</si>
  <si>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</si>
  <si>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</si>
  <si>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</si>
  <si>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</si>
  <si>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</si>
  <si>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</si>
  <si>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</si>
  <si>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</si>
  <si>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</si>
  <si>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</si>
  <si>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</si>
  <si>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</si>
  <si>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</si>
  <si>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</si>
  <si>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</si>
  <si>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</si>
  <si>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</si>
  <si>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</si>
  <si>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</si>
  <si>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</si>
  <si>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</si>
  <si>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</si>
  <si>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</si>
  <si>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</si>
  <si>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</si>
  <si>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</si>
  <si>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</si>
  <si>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</si>
  <si>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</si>
  <si>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</si>
  <si>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</si>
  <si>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</si>
  <si>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</si>
  <si>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</si>
  <si>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</si>
  <si>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</si>
  <si>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</si>
  <si>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</si>
  <si>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</si>
  <si>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</si>
  <si>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</si>
  <si>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</si>
  <si>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</si>
  <si>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</si>
  <si>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</si>
  <si>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</si>
  <si>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</si>
  <si>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</si>
  <si>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</si>
  <si>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</si>
  <si>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</si>
  <si>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</si>
  <si>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</si>
  <si>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</si>
  <si>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</si>
  <si>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</si>
  <si>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</si>
  <si>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</si>
  <si>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</si>
  <si>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</si>
  <si>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</si>
  <si>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</si>
  <si>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</si>
  <si>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</si>
  <si>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</si>
  <si>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</si>
  <si>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</si>
  <si>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</si>
  <si>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</si>
  <si>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</si>
  <si>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</si>
  <si>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</si>
  <si>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</si>
  <si>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</si>
  <si>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</si>
  <si>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</si>
  <si>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</si>
  <si>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</si>
  <si>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</si>
  <si>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</si>
  <si>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</si>
  <si>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</si>
  <si>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</si>
  <si>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</si>
  <si>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</si>
  <si>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</si>
  <si>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</si>
  <si>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</si>
  <si>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</si>
  <si>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</si>
  <si>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</si>
  <si>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</si>
  <si>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</si>
  <si>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</si>
  <si>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</si>
  <si>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</si>
  <si>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</si>
  <si>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</si>
  <si>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</si>
  <si>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</si>
  <si>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</si>
  <si>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</si>
  <si>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</si>
  <si>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</si>
  <si>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</si>
  <si>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</si>
  <si>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</si>
  <si>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</si>
  <si>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</si>
  <si>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</si>
  <si>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</si>
  <si>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</si>
  <si>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</si>
  <si>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</si>
  <si>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</si>
  <si>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</si>
  <si>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</si>
  <si>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</si>
  <si>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</si>
  <si>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</si>
  <si>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</si>
  <si>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</si>
  <si>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</si>
  <si>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</si>
  <si>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</si>
  <si>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</si>
  <si>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</si>
  <si>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</si>
  <si>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</si>
  <si>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</si>
  <si>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</si>
  <si>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</si>
  <si>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</si>
  <si>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</si>
  <si>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</si>
  <si>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</si>
  <si>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</si>
  <si>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</si>
  <si>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</si>
  <si>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</si>
  <si>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</si>
  <si>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</si>
  <si>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</si>
  <si>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</si>
  <si>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</si>
  <si>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</si>
  <si>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</si>
  <si>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</si>
  <si>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</si>
  <si>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</si>
  <si>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</si>
  <si>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</si>
  <si>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</si>
  <si>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</si>
  <si>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</si>
  <si>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</si>
  <si>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</si>
  <si>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</si>
  <si>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</si>
  <si>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</si>
  <si>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</si>
  <si>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</si>
  <si>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</si>
  <si>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</si>
  <si>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</si>
  <si>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</si>
  <si>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</si>
  <si>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</si>
  <si>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</si>
  <si>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</si>
  <si>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</si>
  <si>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</si>
  <si>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</si>
  <si>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</si>
  <si>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</si>
  <si>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</si>
  <si>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</si>
  <si>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</si>
  <si>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</si>
  <si>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</si>
  <si>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</si>
  <si>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</si>
  <si>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</si>
  <si>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</si>
  <si>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</si>
  <si>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</si>
  <si>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</si>
  <si>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</si>
  <si>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</si>
  <si>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</si>
  <si>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</si>
  <si>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</si>
  <si>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</si>
  <si>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</si>
  <si>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</si>
  <si>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</si>
  <si>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</si>
  <si>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</si>
  <si>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</si>
  <si>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</si>
  <si>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</si>
  <si>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</si>
  <si>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</si>
  <si>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</si>
  <si>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</si>
  <si>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</si>
  <si>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</si>
  <si>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</si>
  <si>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</si>
  <si>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</si>
  <si>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</si>
  <si>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</si>
  <si>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</si>
  <si>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</si>
  <si>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</si>
  <si>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</si>
  <si>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</si>
  <si>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</si>
  <si>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</si>
  <si>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</si>
  <si>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</si>
  <si>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</si>
  <si>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</si>
  <si>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</si>
  <si>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</si>
  <si>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</si>
  <si>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</si>
  <si>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</si>
  <si>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</si>
  <si>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</si>
  <si>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</si>
  <si>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</si>
  <si>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</si>
  <si>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</si>
  <si>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</si>
  <si>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</si>
  <si>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</si>
  <si>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</si>
  <si>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</si>
  <si>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</si>
  <si>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</si>
  <si>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</si>
  <si>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</si>
  <si>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</si>
  <si>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</si>
  <si>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</si>
  <si>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</si>
  <si>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</si>
  <si>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</si>
  <si>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</si>
  <si>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</si>
  <si>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</si>
  <si>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</si>
  <si>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</si>
  <si>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</si>
  <si>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</si>
  <si>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</si>
  <si>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</si>
  <si>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</si>
  <si>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</si>
  <si>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</si>
  <si>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</si>
  <si>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</si>
  <si>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</si>
  <si>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</si>
  <si>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</si>
  <si>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</si>
  <si>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</si>
  <si>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</si>
  <si>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</si>
  <si>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</si>
  <si>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</si>
  <si>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</si>
  <si>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</si>
  <si>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</si>
  <si>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</si>
  <si>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</si>
  <si>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</si>
  <si>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</si>
  <si>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</si>
  <si>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</si>
  <si>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</si>
  <si>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</si>
  <si>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</si>
  <si>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</si>
  <si>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</si>
  <si>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</si>
  <si>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</si>
  <si>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</si>
  <si>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</si>
  <si>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</si>
  <si>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</si>
  <si>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</si>
  <si>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</si>
  <si>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</si>
  <si>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</si>
  <si>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</si>
  <si>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</si>
  <si>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</si>
  <si>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</si>
  <si>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</si>
  <si>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</si>
  <si>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</si>
  <si>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</si>
  <si>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</si>
  <si>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</si>
  <si>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</si>
  <si>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</si>
  <si>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</si>
  <si>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</si>
  <si>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</si>
  <si>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</si>
  <si>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</si>
  <si>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</si>
  <si>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</si>
  <si>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</si>
  <si>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</si>
  <si>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</si>
  <si>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</si>
  <si>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</si>
  <si>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</si>
  <si>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</si>
  <si>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</si>
  <si>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</si>
  <si>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</si>
  <si>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</si>
  <si>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</si>
  <si>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</si>
  <si>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</si>
  <si>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</si>
  <si>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</si>
  <si>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</si>
  <si>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</si>
  <si>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</si>
  <si>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</si>
  <si>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</si>
  <si>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</si>
  <si>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</si>
  <si>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</si>
  <si>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</si>
  <si>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</si>
  <si>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</si>
  <si>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</si>
  <si>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</si>
  <si>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</si>
  <si>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</si>
  <si>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</si>
  <si>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</si>
  <si>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</si>
  <si>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</si>
  <si>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</si>
  <si>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</si>
  <si>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</si>
  <si>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</si>
  <si>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</si>
  <si>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</si>
  <si>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</si>
  <si>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</si>
  <si>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</si>
  <si>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</si>
  <si>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</si>
  <si>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</si>
  <si>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</si>
  <si>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</si>
  <si>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</si>
  <si>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</si>
  <si>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</si>
  <si>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</si>
  <si>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</si>
  <si>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</si>
  <si>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</si>
  <si>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</si>
  <si>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</si>
  <si>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</si>
  <si>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</si>
  <si>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</si>
  <si>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</si>
  <si>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</si>
  <si>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</si>
  <si>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</si>
  <si>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</si>
  <si>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</si>
  <si>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</si>
  <si>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</si>
  <si>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</si>
  <si>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</si>
  <si>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</si>
  <si>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</si>
  <si>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</si>
  <si>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</si>
  <si>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</si>
  <si>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</si>
  <si>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</si>
  <si>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</si>
  <si>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</si>
  <si>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</si>
  <si>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</si>
  <si>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</si>
  <si>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</si>
  <si>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</si>
  <si>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</si>
  <si>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</si>
  <si>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</si>
  <si>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</si>
  <si>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</si>
  <si>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</si>
  <si>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</si>
  <si>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</si>
  <si>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</si>
  <si>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</si>
  <si>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</si>
  <si>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</si>
  <si>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</si>
  <si>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</si>
  <si>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</si>
  <si>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</si>
  <si>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</si>
  <si>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</si>
  <si>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</si>
  <si>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</si>
  <si>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</si>
  <si>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</si>
  <si>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</si>
  <si>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</si>
  <si>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</si>
  <si>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</si>
  <si>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</si>
  <si>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</si>
  <si>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</si>
  <si>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</si>
  <si>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</si>
  <si>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</si>
  <si>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</si>
  <si>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</si>
  <si>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</si>
  <si>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</si>
  <si>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</si>
  <si>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</si>
  <si>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</si>
  <si>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</si>
  <si>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</si>
  <si>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</si>
  <si>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</si>
  <si>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</si>
  <si>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</si>
  <si>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</si>
  <si>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</si>
  <si>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</si>
  <si>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</si>
  <si>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</si>
  <si>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</si>
  <si>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</si>
  <si>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</si>
  <si>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</si>
  <si>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</si>
  <si>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</si>
  <si>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</si>
  <si>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</si>
  <si>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</si>
  <si>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</si>
  <si>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</si>
  <si>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</si>
  <si>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</si>
  <si>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</si>
  <si>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</si>
  <si>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</si>
  <si>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</si>
  <si>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</si>
  <si>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</si>
  <si>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</si>
  <si>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</si>
  <si>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</si>
  <si>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</si>
  <si>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</si>
  <si>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</si>
  <si>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</si>
  <si>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</si>
  <si>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</si>
  <si>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</si>
  <si>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</si>
  <si>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</si>
  <si>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</si>
  <si>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</si>
  <si>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</si>
  <si>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</si>
  <si>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</si>
  <si>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</si>
  <si>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</si>
  <si>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</si>
  <si>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</si>
  <si>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</si>
  <si>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</si>
  <si>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</si>
  <si>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</si>
  <si>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</si>
  <si>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</si>
  <si>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</si>
  <si>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</si>
  <si>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</si>
  <si>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</si>
  <si>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</si>
  <si>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</si>
  <si>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</si>
  <si>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</si>
  <si>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</si>
  <si>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</si>
  <si>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</si>
  <si>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</si>
  <si>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</si>
  <si>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</si>
  <si>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</si>
  <si>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</si>
  <si>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</si>
  <si>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</si>
  <si>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</si>
  <si>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</si>
  <si>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</si>
  <si>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</si>
  <si>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</si>
  <si>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</si>
  <si>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</si>
  <si>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</si>
  <si>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</si>
  <si>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</si>
  <si>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</si>
  <si>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</si>
  <si>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</si>
  <si>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</si>
  <si>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</si>
  <si>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</si>
  <si>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</si>
  <si>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</si>
  <si>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</si>
  <si>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</si>
  <si>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</si>
  <si>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</si>
  <si>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</si>
  <si>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</si>
  <si>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</si>
  <si>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</si>
  <si>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</si>
  <si>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</si>
  <si>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</si>
  <si>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</si>
  <si>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</si>
  <si>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</si>
  <si>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</si>
  <si>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</si>
  <si>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</si>
  <si>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</si>
  <si>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</si>
  <si>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</si>
  <si>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</si>
  <si>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</si>
  <si>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</si>
  <si>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</si>
  <si>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</si>
  <si>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</si>
  <si>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</si>
  <si>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</si>
  <si>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</si>
  <si>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</si>
  <si>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</si>
  <si>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</si>
  <si>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</si>
  <si>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</si>
  <si>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</si>
  <si>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</si>
  <si>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</si>
  <si>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</si>
  <si>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</si>
  <si>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</si>
  <si>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</si>
  <si>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</si>
  <si>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</si>
  <si>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</si>
  <si>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</si>
  <si>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</si>
  <si>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</si>
  <si>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</si>
  <si>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</si>
  <si>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</si>
  <si>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</si>
  <si>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</si>
  <si>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</si>
  <si>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</si>
  <si>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</si>
  <si>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</si>
  <si>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</si>
  <si>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</si>
  <si>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</si>
  <si>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</si>
  <si>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</si>
  <si>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</si>
  <si>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</si>
  <si>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</si>
  <si>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</si>
  <si>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</si>
  <si>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</si>
  <si>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</si>
  <si>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</si>
  <si>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</si>
  <si>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</si>
  <si>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</si>
  <si>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</si>
  <si>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</si>
  <si>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</si>
  <si>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</si>
  <si>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</si>
  <si>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</si>
  <si>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</si>
  <si>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</si>
  <si>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</si>
  <si>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</si>
  <si>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</si>
  <si>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</si>
  <si>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</si>
  <si>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</si>
  <si>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</si>
  <si>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</si>
  <si>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</si>
  <si>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</si>
  <si>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</si>
  <si>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</si>
  <si>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</si>
  <si>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</si>
  <si>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</si>
  <si>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</si>
  <si>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</si>
  <si>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</si>
  <si>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</si>
  <si>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</si>
  <si>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</si>
  <si>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</si>
  <si>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</si>
  <si>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</si>
  <si>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</si>
  <si>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</si>
  <si>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</si>
  <si>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</si>
  <si>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</si>
  <si>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</si>
  <si>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</si>
  <si>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</si>
  <si>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</si>
  <si>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</si>
  <si>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</si>
  <si>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</si>
  <si>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</si>
  <si>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</si>
  <si>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</si>
  <si>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</si>
  <si>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</si>
  <si>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</si>
  <si>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</si>
  <si>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</si>
  <si>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</si>
  <si>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</si>
  <si>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</si>
  <si>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</si>
  <si>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</si>
  <si>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</si>
  <si>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</si>
  <si>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</si>
  <si>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</si>
  <si>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</si>
  <si>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</si>
  <si>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</si>
  <si>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</si>
  <si>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</si>
  <si>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</si>
  <si>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</si>
  <si>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</si>
  <si>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</si>
  <si>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</si>
  <si>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</si>
  <si>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</si>
  <si>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</si>
  <si>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</si>
  <si>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</si>
  <si>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</si>
  <si>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</si>
  <si>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</si>
  <si>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</si>
  <si>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</si>
  <si>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</si>
  <si>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</si>
  <si>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</si>
  <si>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</si>
  <si>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</si>
  <si>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</si>
  <si>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</si>
  <si>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</si>
  <si>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</si>
  <si>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</si>
  <si>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</si>
  <si>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</si>
  <si>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</si>
  <si>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</si>
  <si>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</si>
  <si>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</si>
  <si>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</si>
  <si>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</si>
  <si>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</si>
  <si>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</si>
  <si>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</si>
  <si>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</si>
  <si>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</si>
  <si>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</si>
  <si>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</si>
  <si>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</si>
  <si>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</si>
  <si>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</si>
  <si>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</si>
  <si>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</si>
  <si>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</si>
  <si>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</si>
  <si>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</si>
  <si>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</si>
  <si>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</si>
  <si>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</si>
  <si>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</si>
  <si>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</si>
  <si>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</si>
  <si>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</si>
  <si>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</si>
  <si>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</si>
  <si>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</si>
  <si>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</si>
  <si>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</si>
  <si>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</si>
  <si>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</si>
  <si>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</si>
  <si>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</si>
  <si>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</si>
  <si>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</si>
  <si>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</si>
  <si>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</si>
  <si>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</si>
  <si>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</si>
  <si>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</si>
  <si>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</si>
  <si>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</si>
  <si>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</si>
  <si>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</si>
  <si>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</si>
  <si>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</si>
  <si>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</si>
  <si>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</si>
  <si>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</si>
  <si>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</si>
  <si>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</si>
  <si>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</si>
  <si>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</si>
  <si>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</si>
  <si>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</si>
  <si>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</si>
  <si>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</si>
  <si>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</si>
  <si>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</si>
  <si>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</si>
  <si>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</si>
  <si>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</si>
  <si>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</si>
  <si>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</si>
  <si>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</si>
  <si>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</si>
  <si>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</si>
  <si>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</si>
  <si>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</si>
  <si>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</si>
  <si>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</si>
  <si>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</si>
  <si>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</si>
  <si>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</si>
  <si>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</si>
  <si>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</si>
  <si>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</si>
  <si>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</si>
  <si>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</si>
  <si>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</si>
  <si>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</si>
  <si>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</si>
  <si>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</si>
  <si>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</si>
  <si>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</si>
  <si>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</si>
  <si>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</si>
  <si>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</si>
  <si>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</si>
  <si>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</si>
  <si>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</si>
  <si>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</si>
  <si>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</si>
  <si>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</si>
  <si>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</si>
  <si>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</si>
  <si>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</si>
  <si>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</si>
  <si>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</si>
  <si>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</si>
  <si>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</si>
  <si>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</si>
  <si>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</si>
  <si>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</si>
  <si>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</si>
  <si>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</si>
  <si>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</si>
  <si>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</si>
  <si>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</si>
  <si>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</si>
  <si>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</si>
  <si>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</si>
  <si>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</si>
  <si>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</si>
  <si>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</si>
  <si>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</si>
  <si>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</si>
  <si>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</si>
  <si>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</si>
  <si>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</si>
  <si>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</si>
  <si>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</si>
  <si>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</si>
  <si>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</si>
  <si>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</si>
  <si>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</si>
  <si>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</si>
  <si>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</si>
  <si>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</si>
  <si>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</si>
  <si>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</si>
  <si>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</si>
  <si>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</si>
  <si>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</si>
  <si>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</si>
  <si>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</si>
  <si>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</si>
  <si>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</si>
  <si>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</si>
  <si>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</si>
  <si>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</si>
  <si>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</si>
  <si>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</si>
  <si>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</si>
  <si>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</si>
  <si>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</si>
  <si>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</si>
  <si>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</si>
  <si>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</si>
  <si>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</si>
  <si>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</si>
  <si>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</si>
  <si>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</si>
  <si>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</si>
  <si>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</si>
  <si>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</si>
  <si>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</si>
  <si>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</si>
  <si>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</si>
  <si>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</si>
  <si>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</si>
  <si>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</si>
  <si>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</si>
  <si>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</si>
  <si>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</si>
  <si>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</si>
  <si>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</si>
  <si>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</si>
  <si>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</si>
  <si>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</si>
  <si>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</si>
  <si>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</si>
  <si>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</si>
  <si>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</si>
  <si>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</si>
  <si>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</si>
  <si>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</si>
  <si>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</si>
  <si>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</si>
  <si>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</si>
  <si>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</si>
  <si>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</si>
  <si>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</si>
  <si>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</si>
  <si>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</si>
  <si>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</si>
  <si>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</si>
  <si>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</si>
  <si>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</si>
  <si>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</si>
  <si>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</si>
  <si>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</si>
  <si>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</si>
  <si>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</si>
  <si>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</si>
  <si>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</si>
  <si>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</si>
  <si>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</si>
  <si>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</si>
  <si>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</si>
  <si>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</si>
  <si>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</si>
  <si>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</si>
  <si>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</si>
  <si>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</si>
  <si>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</si>
  <si>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</si>
  <si>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</si>
  <si>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</si>
  <si>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</si>
  <si>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</si>
  <si>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</si>
  <si>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</si>
  <si>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</si>
  <si>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</si>
  <si>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</si>
  <si>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</si>
  <si>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</si>
  <si>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</si>
  <si>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</si>
  <si>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</si>
  <si>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</si>
  <si>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</si>
  <si>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</si>
  <si>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</si>
  <si>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</si>
  <si>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</si>
  <si>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</si>
  <si>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</si>
  <si>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</si>
  <si>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</si>
  <si>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</si>
  <si>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</si>
  <si>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</si>
  <si>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</si>
  <si>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</si>
  <si>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</si>
  <si>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</si>
  <si>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</si>
  <si>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</si>
  <si>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</si>
  <si>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</si>
  <si>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</si>
  <si>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</si>
  <si>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</si>
  <si>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</si>
  <si>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</si>
  <si>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</si>
  <si>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</si>
  <si>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</si>
  <si>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</si>
  <si>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</si>
  <si>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</si>
  <si>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</si>
  <si>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</si>
  <si>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</si>
  <si>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</si>
  <si>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</si>
  <si>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</si>
  <si>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</si>
  <si>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</si>
  <si>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</si>
  <si>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</si>
  <si>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</si>
  <si>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</si>
  <si>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</si>
  <si>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</si>
  <si>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</si>
  <si>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</si>
  <si>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</si>
  <si>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</si>
  <si>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</si>
  <si>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</si>
  <si>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</si>
  <si>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</si>
  <si>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</si>
  <si>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</si>
  <si>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</si>
  <si>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</si>
  <si>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</si>
  <si>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</si>
  <si>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</si>
  <si>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</si>
  <si>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</si>
  <si>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</si>
  <si>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</si>
  <si>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</si>
  <si>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</si>
  <si>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</si>
  <si>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</si>
  <si>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</si>
  <si>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</si>
  <si>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</si>
  <si>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</si>
  <si>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</si>
  <si>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</si>
  <si>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</si>
  <si>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</si>
  <si>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</si>
  <si>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</si>
  <si>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</si>
  <si>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</si>
  <si>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</si>
  <si>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</si>
  <si>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</si>
  <si>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</si>
  <si>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</si>
  <si>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</si>
  <si>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</si>
  <si>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</si>
  <si>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</si>
  <si>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</si>
  <si>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</si>
  <si>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</si>
  <si>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</si>
  <si>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</si>
  <si>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</si>
  <si>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</si>
  <si>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</si>
  <si>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</si>
  <si>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</si>
  <si>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</si>
  <si>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</si>
  <si>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</si>
  <si>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</si>
  <si>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</si>
  <si>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</si>
  <si>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</si>
  <si>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</si>
  <si>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</si>
  <si>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</si>
  <si>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</si>
  <si>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</si>
  <si>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</si>
  <si>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</si>
  <si>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</si>
  <si>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</si>
  <si>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</si>
  <si>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</si>
  <si>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</si>
  <si>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</si>
  <si>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</si>
  <si>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</si>
  <si>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</si>
  <si>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</si>
  <si>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</si>
  <si>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</si>
  <si>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</si>
  <si>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</si>
  <si>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</si>
  <si>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</si>
  <si>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</si>
  <si>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</si>
  <si>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</si>
  <si>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</si>
  <si>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</si>
  <si>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</si>
  <si>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</si>
  <si>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</si>
  <si>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</si>
  <si>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</si>
  <si>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</si>
  <si>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</si>
  <si>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</si>
  <si>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</si>
  <si>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</si>
  <si>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</si>
  <si>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</si>
  <si>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</si>
  <si>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</si>
  <si>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</si>
  <si>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</si>
  <si>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</si>
  <si>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</si>
  <si>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</si>
  <si>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</si>
  <si>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</si>
  <si>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</si>
  <si>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</si>
  <si>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</si>
  <si>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</si>
  <si>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</si>
  <si>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</si>
  <si>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</si>
  <si>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</si>
  <si>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</si>
  <si>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</si>
  <si>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</si>
  <si>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</si>
  <si>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</si>
  <si>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</si>
  <si>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</si>
  <si>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</si>
  <si>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</si>
  <si>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</si>
  <si>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</si>
  <si>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</si>
  <si>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</si>
  <si>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</si>
  <si>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</si>
  <si>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</si>
  <si>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</si>
  <si>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</si>
  <si>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</si>
  <si>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</si>
  <si>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</si>
  <si>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</si>
  <si>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</si>
  <si>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</si>
  <si>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</si>
  <si>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</si>
  <si>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</si>
  <si>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</si>
  <si>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</si>
  <si>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</si>
  <si>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</si>
  <si>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</si>
  <si>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</si>
  <si>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</si>
  <si>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</si>
  <si>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</si>
  <si>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</si>
  <si>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</si>
  <si>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</si>
  <si>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</si>
  <si>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</si>
  <si>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</si>
  <si>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</si>
  <si>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</si>
  <si>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</si>
  <si>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</si>
  <si>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</si>
  <si>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</si>
  <si>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</si>
  <si>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</si>
  <si>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</si>
  <si>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</si>
  <si>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</si>
  <si>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</si>
  <si>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</si>
  <si>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</si>
  <si>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</si>
  <si>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</si>
  <si>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</si>
  <si>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</si>
  <si>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</si>
  <si>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</si>
  <si>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</si>
  <si>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</si>
  <si>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</si>
  <si>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</si>
  <si>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</si>
  <si>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</si>
  <si>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</si>
  <si>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</si>
  <si>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</si>
  <si>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</si>
  <si>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</si>
  <si>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</si>
  <si>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</si>
  <si>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</si>
  <si>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</si>
  <si>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</si>
  <si>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</si>
  <si>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</si>
  <si>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</si>
  <si>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</si>
  <si>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</si>
  <si>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</si>
  <si>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</si>
  <si>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</si>
  <si>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</si>
  <si>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</si>
  <si>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</si>
  <si>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</si>
  <si>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</si>
  <si>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</si>
  <si>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</si>
  <si>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</si>
  <si>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</si>
  <si>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</si>
  <si>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</si>
  <si>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</si>
  <si>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</si>
  <si>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</si>
  <si>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</si>
  <si>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</si>
  <si>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</si>
  <si>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</si>
  <si>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</si>
  <si>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</si>
  <si>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</si>
  <si>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</si>
  <si>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</si>
  <si>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</si>
  <si>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</si>
  <si>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</si>
  <si>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</si>
  <si>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</si>
  <si>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</si>
  <si>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</si>
  <si>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</si>
  <si>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</si>
  <si>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</si>
  <si>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</si>
  <si>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</si>
  <si>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</si>
  <si>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</si>
  <si>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</si>
  <si>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</si>
  <si>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</si>
  <si>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</si>
  <si>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</si>
  <si>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</si>
  <si>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</si>
  <si>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</si>
  <si>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</si>
  <si>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</si>
  <si>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</si>
  <si>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</si>
  <si>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</si>
  <si>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</si>
  <si>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</si>
  <si>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</si>
  <si>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</si>
  <si>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</si>
  <si>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</si>
  <si>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</si>
  <si>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</si>
  <si>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</si>
  <si>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</si>
  <si>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</si>
  <si>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</si>
  <si>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</si>
  <si>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</si>
  <si>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</si>
  <si>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</si>
  <si>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</si>
  <si>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</si>
  <si>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</si>
  <si>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</si>
  <si>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</si>
  <si>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</si>
  <si>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</si>
  <si>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</si>
  <si>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</si>
  <si>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</si>
  <si>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</si>
  <si>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</si>
  <si>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</si>
  <si>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</si>
  <si>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</si>
  <si>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</si>
  <si>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</si>
  <si>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</si>
  <si>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</si>
  <si>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</si>
  <si>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</si>
  <si>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</si>
  <si>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50340000</t>
  </si>
  <si>
    <t>73090000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</si>
  <si>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</si>
  <si>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</si>
  <si>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</si>
  <si>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</si>
  <si>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</si>
  <si>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</si>
  <si>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</si>
  <si>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</si>
  <si>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</si>
  <si>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</si>
  <si>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</si>
  <si>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</si>
  <si>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</si>
  <si>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</si>
  <si>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</si>
  <si>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</si>
  <si>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</si>
  <si>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</si>
  <si>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</si>
  <si>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</si>
  <si>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</si>
  <si>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</si>
  <si>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</si>
  <si>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</si>
  <si>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</si>
  <si>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</si>
  <si>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</si>
  <si>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</si>
  <si>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</si>
  <si>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</si>
  <si>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</si>
  <si>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</si>
  <si>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</si>
  <si>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</si>
  <si>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</si>
  <si>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</si>
  <si>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</si>
  <si>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</si>
  <si>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</si>
  <si>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</si>
  <si>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</si>
  <si>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42840000</t>
  </si>
  <si>
    <t>7500000</t>
  </si>
  <si>
    <t>84740000</t>
  </si>
  <si>
    <t>8500000</t>
  </si>
  <si>
    <t>27080000</t>
  </si>
  <si>
    <t>13940000</t>
  </si>
  <si>
    <t>91240000</t>
  </si>
  <si>
    <t>2000000</t>
  </si>
  <si>
    <t>83010000</t>
  </si>
  <si>
    <t>10230000</t>
  </si>
  <si>
    <t>81090000</t>
  </si>
  <si>
    <t>12150000</t>
  </si>
  <si>
    <t>46900000</t>
  </si>
  <si>
    <t>9040000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</si>
  <si>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</si>
  <si>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</si>
  <si>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</si>
  <si>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</si>
  <si>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</si>
  <si>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</si>
  <si>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Tuesday, 19 March, 2024</t>
  </si>
  <si>
    <t>7:06:34 AM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</si>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</sst>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BDH|15562502378626969491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388680555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1240000]" c="91240000"/>
        <s v="[DASHBOARD RL].[RL.AvailableVolumeLimit].&amp;[42840000]" c="42840000"/>
        <s v="[DASHBOARD RL].[RL.AvailableVolumeLimit].&amp;[50340000]" c="50340000"/>
        <s v="[DASHBOARD RL].[RL.AvailableVolumeLimit].&amp;[83010000]" c="83010000"/>
        <s v="[DASHBOARD RL].[RL.AvailableVolumeLimit].&amp;[73090000]" c="73090000"/>
        <s v="[DASHBOARD RL].[RL.AvailableVolumeLimit].&amp;[74590000]" c="74590000"/>
        <s v="[DASHBOARD RL].[RL.AvailableVolumeLimit].&amp;[81090000]" c="81090000"/>
        <s v="[DASHBOARD RL].[RL.AvailableVolumeLimit].&amp;[84740000]" c="84740000"/>
        <s v="[DASHBOARD RL].[RL.AvailableVolumeLimit].&amp;[27080000]" c="27080000"/>
        <s v="[DASHBOARD RL].[RL.AvailableVolumeLimit].&amp;[41020000]" c="41020000"/>
        <s v="[DASHBOARD RL].[RL.AvailableVolumeLimit].&amp;[46900000]" c="469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1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2000000]" c="2000000"/>
        <s v="[DASHBOARD RL].[RL.VolumeUtilisationCurrentYear].&amp;[7500000]" c="7500000"/>
        <s v="[DASHBOARD RL].[RL.VolumeUtilisationCurrentYear].&amp;[10230000]" c="10230000"/>
        <s v="[DASHBOARD RL].[RL.VolumeUtilisationCurrentYear].&amp;[1500000]" c="1500000"/>
        <s v="[DASHBOARD RL].[RL.VolumeUtilisationCurrentYear].&amp;[12150000]" c="12150000"/>
        <s v="[DASHBOARD RL].[RL.VolumeUtilisationCurrentYear].&amp;[8500000]" c="8500000"/>
        <s v="[DASHBOARD RL].[RL.VolumeUtilisationCurrentYear].&amp;[13940000]" c="13940000"/>
        <s v="[DASHBOARD RL].[RL.VolumeUtilisationCurrentYear].&amp;[9040000]" c="90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3948032406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8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3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4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</sharedItems>
    </cacheField>
    <cacheField name="[DASHBOARD FO].[FO.TransactionNumber].[FO.TransactionNumber]" caption="FO.TransactionNumber" numFmtId="0" hierarchy="110" level="1">
      <sharedItems count="785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6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034953703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9T00:00:00]" c="Tuesday, 19 March, 2024"/>
      </sharedItems>
    </cacheField>
    <cacheField name="[Last Refreshed Date].[DateTime].[DateTime]" caption="DateTime" numFmtId="0" hierarchy="182" level="1">
      <sharedItems count="1">
        <s v="[Last Refreshed Date].[DateTime].&amp;[2024-03-19T07:06:33.683333]" c="Tuesday, 19 March, 2024"/>
      </sharedItems>
    </cacheField>
    <cacheField name="[Last Refreshed Date].[Time].[Time]" caption="Time" numFmtId="0" hierarchy="183" level="1">
      <sharedItems count="1">
        <s v="[Last Refreshed Date].[Time].&amp;[1899-12-30T07:06:33.683333]" c="7:06:34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10150463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162152779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21793981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6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11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73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30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3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</sharedItems>
    </cacheField>
    <cacheField name="[DASHBOARD FO].[FO.TransactionNumber].[FO.TransactionNumber]" caption="FO.TransactionNumber" numFmtId="0" hierarchy="110" level="1">
      <sharedItems count="159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8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</sharedItems>
    </cacheField>
    <cacheField name="[DASHBOARD FO].[FO.EndFixDate_MaturityDate].[FO.EndFixDate_MaturityDate]" caption="FO.EndFixDate_MaturityDate" numFmtId="0" hierarchy="60" level="1">
      <sharedItems count="8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261805554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61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</items>
    </pivotField>
    <pivotField axis="axisRow" allDrilled="1" outline="0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axis="axisRow" allDrilled="1" outline="0" subtotalTop="0" showAll="0" dataSourceSort="1" defaultSubtotal="0" defaultAttributeDrillState="1">
      <items count="1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</items>
    </pivotField>
    <pivotField axis="axisRow" allDrilled="1" outline="0" subtotalTop="0" showAll="0" dataSourceSort="1" defaultSubtotal="0" defaultAttributeDrillState="1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8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58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88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Row" allDrilled="1" outline="0" subtotalTop="0" showAll="0" dataSourceSort="1" defaultSubtotal="0" defaultAttributeDrillState="1">
      <items count="7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85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4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2018</v>
      </c>
      <c r="B2" s="12" t="s">
        <v>2018</v>
      </c>
      <c r="C2" s="12" t="s">
        <v>2019</v>
      </c>
      <c r="D2" s="19">
        <f ca="1">NOW()</f>
        <v>45371.579946527774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61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1960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1961</v>
      </c>
      <c r="N135" t="s">
        <v>1962</v>
      </c>
    </row>
    <row r="136" spans="1:14" x14ac:dyDescent="0.25">
      <c r="A136" t="s">
        <v>821</v>
      </c>
      <c r="B136" t="s">
        <v>1963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1961</v>
      </c>
      <c r="N136" t="s">
        <v>1962</v>
      </c>
    </row>
    <row r="137" spans="1:14" x14ac:dyDescent="0.25">
      <c r="A137" t="s">
        <v>658</v>
      </c>
      <c r="B137" t="s">
        <v>1964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1961</v>
      </c>
      <c r="N137" t="s">
        <v>1962</v>
      </c>
    </row>
    <row r="138" spans="1:14" x14ac:dyDescent="0.25">
      <c r="A138" t="s">
        <v>772</v>
      </c>
      <c r="B138" t="s">
        <v>1966</v>
      </c>
      <c r="C138" t="s">
        <v>6</v>
      </c>
      <c r="D138" t="s">
        <v>1967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1968</v>
      </c>
      <c r="N138" t="s">
        <v>1965</v>
      </c>
    </row>
    <row r="139" spans="1:14" x14ac:dyDescent="0.25">
      <c r="A139" t="s">
        <v>801</v>
      </c>
      <c r="B139" t="s">
        <v>1969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1968</v>
      </c>
      <c r="N139" t="s">
        <v>1931</v>
      </c>
    </row>
    <row r="140" spans="1:14" x14ac:dyDescent="0.25">
      <c r="A140" t="s">
        <v>785</v>
      </c>
      <c r="B140" t="s">
        <v>1970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1968</v>
      </c>
      <c r="N140" t="s">
        <v>1931</v>
      </c>
    </row>
    <row r="141" spans="1:14" x14ac:dyDescent="0.25">
      <c r="A141" t="s">
        <v>824</v>
      </c>
      <c r="B141" t="s">
        <v>1971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1968</v>
      </c>
      <c r="N141" t="s">
        <v>1931</v>
      </c>
    </row>
    <row r="142" spans="1:14" x14ac:dyDescent="0.25">
      <c r="A142" t="s">
        <v>791</v>
      </c>
      <c r="B142" t="s">
        <v>1972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1973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1974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1975</v>
      </c>
      <c r="C144" t="s">
        <v>5</v>
      </c>
      <c r="D144" t="s">
        <v>1967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1976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1977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1978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1979</v>
      </c>
      <c r="N146" t="s">
        <v>1980</v>
      </c>
    </row>
    <row r="147" spans="1:14" x14ac:dyDescent="0.25">
      <c r="A147" t="s">
        <v>744</v>
      </c>
      <c r="B147" t="s">
        <v>1981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1982</v>
      </c>
      <c r="L147" t="s">
        <v>1985</v>
      </c>
      <c r="M147" t="s">
        <v>1979</v>
      </c>
      <c r="N147" t="s">
        <v>1980</v>
      </c>
    </row>
    <row r="148" spans="1:14" x14ac:dyDescent="0.25">
      <c r="A148" t="s">
        <v>697</v>
      </c>
      <c r="B148" t="s">
        <v>1988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1983</v>
      </c>
      <c r="I148" t="s">
        <v>302</v>
      </c>
      <c r="J148" t="s">
        <v>1662</v>
      </c>
      <c r="K148" t="s">
        <v>1930</v>
      </c>
      <c r="L148" t="s">
        <v>1918</v>
      </c>
      <c r="M148" t="s">
        <v>1979</v>
      </c>
      <c r="N148" t="s">
        <v>1980</v>
      </c>
    </row>
    <row r="149" spans="1:14" x14ac:dyDescent="0.25">
      <c r="A149" t="s">
        <v>694</v>
      </c>
      <c r="B149" t="s">
        <v>1984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1982</v>
      </c>
      <c r="L149" t="s">
        <v>1985</v>
      </c>
      <c r="M149" t="s">
        <v>1979</v>
      </c>
      <c r="N149" t="s">
        <v>1980</v>
      </c>
    </row>
    <row r="150" spans="1:14" x14ac:dyDescent="0.25">
      <c r="A150" t="s">
        <v>762</v>
      </c>
      <c r="B150" t="s">
        <v>1986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1982</v>
      </c>
      <c r="L150" t="s">
        <v>1985</v>
      </c>
      <c r="M150" t="s">
        <v>1979</v>
      </c>
      <c r="N150" t="s">
        <v>1980</v>
      </c>
    </row>
    <row r="151" spans="1:14" x14ac:dyDescent="0.25">
      <c r="A151" t="s">
        <v>788</v>
      </c>
      <c r="B151" t="s">
        <v>1989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1982</v>
      </c>
      <c r="L151" t="s">
        <v>1985</v>
      </c>
      <c r="M151" t="s">
        <v>1990</v>
      </c>
      <c r="N151" t="s">
        <v>1991</v>
      </c>
    </row>
    <row r="152" spans="1:14" x14ac:dyDescent="0.25">
      <c r="A152" t="s">
        <v>770</v>
      </c>
      <c r="B152" t="s">
        <v>1992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1982</v>
      </c>
      <c r="L152" t="s">
        <v>1985</v>
      </c>
      <c r="M152" t="s">
        <v>1990</v>
      </c>
      <c r="N152" t="s">
        <v>1991</v>
      </c>
    </row>
    <row r="153" spans="1:14" x14ac:dyDescent="0.25">
      <c r="A153" t="s">
        <v>722</v>
      </c>
      <c r="B153" t="s">
        <v>1993</v>
      </c>
      <c r="C153" t="s">
        <v>8</v>
      </c>
      <c r="D153" t="s">
        <v>1967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1982</v>
      </c>
      <c r="L153" t="s">
        <v>1985</v>
      </c>
      <c r="M153" t="s">
        <v>1990</v>
      </c>
      <c r="N153" t="s">
        <v>1991</v>
      </c>
    </row>
    <row r="154" spans="1:14" x14ac:dyDescent="0.25">
      <c r="A154" t="s">
        <v>664</v>
      </c>
      <c r="B154" t="s">
        <v>1994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1982</v>
      </c>
      <c r="L154" t="s">
        <v>1985</v>
      </c>
      <c r="M154" t="s">
        <v>1990</v>
      </c>
      <c r="N154" t="s">
        <v>1991</v>
      </c>
    </row>
    <row r="155" spans="1:14" x14ac:dyDescent="0.25">
      <c r="A155" t="s">
        <v>656</v>
      </c>
      <c r="B155" t="s">
        <v>1995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1982</v>
      </c>
      <c r="L155" t="s">
        <v>1985</v>
      </c>
      <c r="M155" t="s">
        <v>1990</v>
      </c>
      <c r="N155" t="s">
        <v>1991</v>
      </c>
    </row>
    <row r="156" spans="1:14" x14ac:dyDescent="0.25">
      <c r="A156" t="s">
        <v>855</v>
      </c>
      <c r="B156" t="s">
        <v>1996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1982</v>
      </c>
      <c r="L156" t="s">
        <v>1985</v>
      </c>
      <c r="M156" t="s">
        <v>1990</v>
      </c>
      <c r="N156" t="s">
        <v>1991</v>
      </c>
    </row>
    <row r="157" spans="1:14" x14ac:dyDescent="0.25">
      <c r="A157" t="s">
        <v>848</v>
      </c>
      <c r="B157" t="s">
        <v>2012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1982</v>
      </c>
      <c r="L157" t="s">
        <v>1985</v>
      </c>
      <c r="M157" t="s">
        <v>2013</v>
      </c>
      <c r="N157" t="s">
        <v>1997</v>
      </c>
    </row>
    <row r="158" spans="1:14" x14ac:dyDescent="0.25">
      <c r="A158" t="s">
        <v>655</v>
      </c>
      <c r="B158" t="s">
        <v>2014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1982</v>
      </c>
      <c r="L158" t="s">
        <v>1985</v>
      </c>
      <c r="M158" t="s">
        <v>2013</v>
      </c>
      <c r="N158" t="s">
        <v>1997</v>
      </c>
    </row>
    <row r="159" spans="1:14" x14ac:dyDescent="0.25">
      <c r="A159" t="s">
        <v>733</v>
      </c>
      <c r="B159" t="s">
        <v>2015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1982</v>
      </c>
      <c r="L159" t="s">
        <v>1985</v>
      </c>
      <c r="M159" t="s">
        <v>2013</v>
      </c>
      <c r="N159" t="s">
        <v>1997</v>
      </c>
    </row>
    <row r="160" spans="1:14" x14ac:dyDescent="0.25">
      <c r="A160" t="s">
        <v>760</v>
      </c>
      <c r="B160" t="s">
        <v>2016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1982</v>
      </c>
      <c r="L160" t="s">
        <v>1985</v>
      </c>
      <c r="M160" t="s">
        <v>2013</v>
      </c>
      <c r="N160" t="s">
        <v>1997</v>
      </c>
    </row>
    <row r="161" spans="1:14" x14ac:dyDescent="0.25">
      <c r="A161" t="s">
        <v>732</v>
      </c>
      <c r="B161" t="s">
        <v>2017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1982</v>
      </c>
      <c r="L161" t="s">
        <v>1985</v>
      </c>
      <c r="M161" t="s">
        <v>2013</v>
      </c>
      <c r="N161" t="s">
        <v>1997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88"/>
  <sheetViews>
    <sheetView topLeftCell="L1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</row>
    <row r="631" spans="1:18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</row>
    <row r="632" spans="1:18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</row>
    <row r="633" spans="1:18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</row>
    <row r="634" spans="1:18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</row>
    <row r="635" spans="1:18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</row>
    <row r="636" spans="1:18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</row>
    <row r="637" spans="1:18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</row>
    <row r="638" spans="1:18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</row>
    <row r="639" spans="1:18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</row>
    <row r="640" spans="1:18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</row>
    <row r="641" spans="1:18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</row>
    <row r="642" spans="1:18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</row>
    <row r="643" spans="1:18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</row>
    <row r="644" spans="1:18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</row>
    <row r="645" spans="1:18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</row>
    <row r="646" spans="1:18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</row>
    <row r="647" spans="1:18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</row>
    <row r="648" spans="1:18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</row>
    <row r="649" spans="1:18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</row>
    <row r="650" spans="1:18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</row>
    <row r="651" spans="1:18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</row>
    <row r="652" spans="1:18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</row>
    <row r="653" spans="1:18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</row>
    <row r="654" spans="1:18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</row>
    <row r="655" spans="1:18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</row>
    <row r="656" spans="1:18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</row>
    <row r="657" spans="1:18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</row>
    <row r="658" spans="1:18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</row>
    <row r="659" spans="1:18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</row>
    <row r="660" spans="1:18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</row>
    <row r="661" spans="1:18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</row>
    <row r="662" spans="1:18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</row>
    <row r="663" spans="1:18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</row>
    <row r="664" spans="1:18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</row>
    <row r="665" spans="1:18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</row>
    <row r="666" spans="1:18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</row>
    <row r="667" spans="1:18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</row>
    <row r="668" spans="1:18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</row>
    <row r="669" spans="1:18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</row>
    <row r="670" spans="1:18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</row>
    <row r="671" spans="1:18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</row>
    <row r="672" spans="1:18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</row>
    <row r="673" spans="1:18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</row>
    <row r="674" spans="1:18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</row>
    <row r="675" spans="1:18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</row>
    <row r="676" spans="1:18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</row>
    <row r="677" spans="1:18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</row>
    <row r="678" spans="1:18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</row>
    <row r="679" spans="1:18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</row>
    <row r="680" spans="1:18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</row>
    <row r="681" spans="1:18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</row>
    <row r="682" spans="1:18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</row>
    <row r="683" spans="1:18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</row>
    <row r="684" spans="1:18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</row>
    <row r="685" spans="1:18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</row>
    <row r="686" spans="1:18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</row>
    <row r="687" spans="1:18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</row>
    <row r="688" spans="1:18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</row>
    <row r="689" spans="1:18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</row>
    <row r="690" spans="1:18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</row>
    <row r="691" spans="1:18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</row>
    <row r="692" spans="1:18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</row>
    <row r="693" spans="1:18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</row>
    <row r="694" spans="1:18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</row>
    <row r="695" spans="1:18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</row>
    <row r="696" spans="1:18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</row>
    <row r="697" spans="1:18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</row>
    <row r="698" spans="1:18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</row>
    <row r="699" spans="1:18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</row>
    <row r="700" spans="1:18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</row>
    <row r="701" spans="1:18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</row>
    <row r="702" spans="1:18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</row>
    <row r="703" spans="1:18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</row>
    <row r="704" spans="1:18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</row>
    <row r="705" spans="1:18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</row>
    <row r="706" spans="1:18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</row>
    <row r="707" spans="1:18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</row>
    <row r="708" spans="1:18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</row>
    <row r="709" spans="1:18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</row>
    <row r="710" spans="1:18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</row>
    <row r="711" spans="1:18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</row>
    <row r="712" spans="1:18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</row>
    <row r="713" spans="1:18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</row>
    <row r="714" spans="1:18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</row>
    <row r="715" spans="1:18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</row>
    <row r="716" spans="1:18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</row>
    <row r="717" spans="1:18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</row>
    <row r="718" spans="1:18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</row>
    <row r="719" spans="1:18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</row>
    <row r="720" spans="1:18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</row>
    <row r="721" spans="1:18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</row>
    <row r="722" spans="1:18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</row>
    <row r="723" spans="1:18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</row>
    <row r="724" spans="1:18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</row>
    <row r="725" spans="1:18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</row>
    <row r="726" spans="1:18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</row>
    <row r="727" spans="1:18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</row>
    <row r="728" spans="1:18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</row>
    <row r="729" spans="1:18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</row>
    <row r="730" spans="1:18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</row>
    <row r="731" spans="1:18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</row>
    <row r="732" spans="1:18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</row>
    <row r="733" spans="1:18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</row>
    <row r="734" spans="1:18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</row>
    <row r="735" spans="1:18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</row>
    <row r="736" spans="1:18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</row>
    <row r="737" spans="1:18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</row>
    <row r="738" spans="1:18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</row>
    <row r="739" spans="1:18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</row>
    <row r="740" spans="1:18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</row>
    <row r="741" spans="1:18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</row>
    <row r="742" spans="1:18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</row>
    <row r="743" spans="1:18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</row>
    <row r="744" spans="1:18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</row>
    <row r="745" spans="1:18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</row>
    <row r="746" spans="1:18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</row>
    <row r="747" spans="1:18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</row>
    <row r="748" spans="1:18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</row>
    <row r="749" spans="1:18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</row>
    <row r="750" spans="1:18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</row>
    <row r="751" spans="1:18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</row>
    <row r="752" spans="1:18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</row>
    <row r="753" spans="1:18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</row>
    <row r="754" spans="1:18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</row>
    <row r="755" spans="1:18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</row>
    <row r="756" spans="1:18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</row>
    <row r="757" spans="1:18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</row>
    <row r="758" spans="1:18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</row>
    <row r="759" spans="1:18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</row>
    <row r="760" spans="1:18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</row>
    <row r="761" spans="1:18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</row>
    <row r="762" spans="1:18" x14ac:dyDescent="0.25">
      <c r="A762" t="s">
        <v>1703</v>
      </c>
      <c r="B762" t="s">
        <v>736</v>
      </c>
      <c r="C762" t="s">
        <v>1960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1961</v>
      </c>
      <c r="O762" t="s">
        <v>1962</v>
      </c>
      <c r="P762" t="s">
        <v>1927</v>
      </c>
      <c r="Q762" t="s">
        <v>1946</v>
      </c>
      <c r="R762" t="s">
        <v>1949</v>
      </c>
    </row>
    <row r="763" spans="1:18" x14ac:dyDescent="0.25">
      <c r="A763" t="s">
        <v>1703</v>
      </c>
      <c r="B763" t="s">
        <v>821</v>
      </c>
      <c r="C763" t="s">
        <v>1963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1961</v>
      </c>
      <c r="O763" t="s">
        <v>1962</v>
      </c>
      <c r="P763" t="s">
        <v>1927</v>
      </c>
      <c r="Q763" t="s">
        <v>1939</v>
      </c>
      <c r="R763" t="s">
        <v>1949</v>
      </c>
    </row>
    <row r="764" spans="1:18" x14ac:dyDescent="0.25">
      <c r="A764" t="s">
        <v>1703</v>
      </c>
      <c r="B764" t="s">
        <v>658</v>
      </c>
      <c r="C764" t="s">
        <v>1964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1961</v>
      </c>
      <c r="O764" t="s">
        <v>1962</v>
      </c>
      <c r="P764" t="s">
        <v>1927</v>
      </c>
      <c r="Q764" t="s">
        <v>1947</v>
      </c>
      <c r="R764" t="s">
        <v>1949</v>
      </c>
    </row>
    <row r="765" spans="1:18" x14ac:dyDescent="0.25">
      <c r="A765" t="s">
        <v>1703</v>
      </c>
      <c r="B765" t="s">
        <v>772</v>
      </c>
      <c r="C765" t="s">
        <v>1966</v>
      </c>
      <c r="D765" t="s">
        <v>6</v>
      </c>
      <c r="E765" t="s">
        <v>1967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1968</v>
      </c>
      <c r="O765" t="s">
        <v>1965</v>
      </c>
      <c r="P765" t="s">
        <v>1927</v>
      </c>
      <c r="Q765" t="s">
        <v>1987</v>
      </c>
      <c r="R765" t="s">
        <v>1949</v>
      </c>
    </row>
    <row r="766" spans="1:18" x14ac:dyDescent="0.25">
      <c r="A766" t="s">
        <v>1703</v>
      </c>
      <c r="B766" t="s">
        <v>801</v>
      </c>
      <c r="C766" t="s">
        <v>1969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1968</v>
      </c>
      <c r="O766" t="s">
        <v>1931</v>
      </c>
      <c r="P766" t="s">
        <v>1927</v>
      </c>
      <c r="Q766" t="s">
        <v>1946</v>
      </c>
      <c r="R766" t="s">
        <v>1949</v>
      </c>
    </row>
    <row r="767" spans="1:18" x14ac:dyDescent="0.25">
      <c r="A767" t="s">
        <v>1703</v>
      </c>
      <c r="B767" t="s">
        <v>785</v>
      </c>
      <c r="C767" t="s">
        <v>1970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1968</v>
      </c>
      <c r="O767" t="s">
        <v>1931</v>
      </c>
      <c r="P767" t="s">
        <v>1927</v>
      </c>
      <c r="Q767" t="s">
        <v>1944</v>
      </c>
      <c r="R767" t="s">
        <v>1949</v>
      </c>
    </row>
    <row r="768" spans="1:18" x14ac:dyDescent="0.25">
      <c r="A768" t="s">
        <v>1703</v>
      </c>
      <c r="B768" t="s">
        <v>824</v>
      </c>
      <c r="C768" t="s">
        <v>1971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1968</v>
      </c>
      <c r="O768" t="s">
        <v>1931</v>
      </c>
      <c r="P768" t="s">
        <v>1927</v>
      </c>
      <c r="Q768" t="s">
        <v>1941</v>
      </c>
      <c r="R768" t="s">
        <v>1949</v>
      </c>
    </row>
    <row r="769" spans="1:18" x14ac:dyDescent="0.25">
      <c r="A769" t="s">
        <v>1703</v>
      </c>
      <c r="B769" t="s">
        <v>791</v>
      </c>
      <c r="C769" t="s">
        <v>1972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</row>
    <row r="770" spans="1:18" x14ac:dyDescent="0.25">
      <c r="A770" t="s">
        <v>1703</v>
      </c>
      <c r="B770" t="s">
        <v>738</v>
      </c>
      <c r="C770" t="s">
        <v>1973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1974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</row>
    <row r="771" spans="1:18" x14ac:dyDescent="0.25">
      <c r="A771" t="s">
        <v>1703</v>
      </c>
      <c r="B771" t="s">
        <v>690</v>
      </c>
      <c r="C771" t="s">
        <v>1975</v>
      </c>
      <c r="D771" t="s">
        <v>5</v>
      </c>
      <c r="E771" t="s">
        <v>1967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1976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1987</v>
      </c>
      <c r="R771" t="s">
        <v>1949</v>
      </c>
    </row>
    <row r="772" spans="1:18" x14ac:dyDescent="0.25">
      <c r="A772" t="s">
        <v>1703</v>
      </c>
      <c r="B772" t="s">
        <v>809</v>
      </c>
      <c r="C772" t="s">
        <v>1977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</row>
    <row r="773" spans="1:18" x14ac:dyDescent="0.25">
      <c r="A773" t="s">
        <v>1703</v>
      </c>
      <c r="B773" t="s">
        <v>812</v>
      </c>
      <c r="C773" t="s">
        <v>1978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1979</v>
      </c>
      <c r="O773" t="s">
        <v>1980</v>
      </c>
      <c r="P773" t="s">
        <v>1927</v>
      </c>
      <c r="Q773" t="s">
        <v>1943</v>
      </c>
      <c r="R773" t="s">
        <v>1949</v>
      </c>
    </row>
    <row r="774" spans="1:18" x14ac:dyDescent="0.25">
      <c r="A774" t="s">
        <v>1703</v>
      </c>
      <c r="B774" t="s">
        <v>744</v>
      </c>
      <c r="C774" t="s">
        <v>1981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1982</v>
      </c>
      <c r="M774" t="s">
        <v>1985</v>
      </c>
      <c r="N774" t="s">
        <v>1979</v>
      </c>
      <c r="O774" t="s">
        <v>1980</v>
      </c>
      <c r="P774" t="s">
        <v>1927</v>
      </c>
      <c r="Q774" t="s">
        <v>1939</v>
      </c>
      <c r="R774" t="s">
        <v>1949</v>
      </c>
    </row>
    <row r="775" spans="1:18" x14ac:dyDescent="0.25">
      <c r="A775" t="s">
        <v>1703</v>
      </c>
      <c r="B775" t="s">
        <v>697</v>
      </c>
      <c r="C775" t="s">
        <v>1988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1983</v>
      </c>
      <c r="J775" t="s">
        <v>302</v>
      </c>
      <c r="K775" t="s">
        <v>1662</v>
      </c>
      <c r="L775" t="s">
        <v>1930</v>
      </c>
      <c r="M775" t="s">
        <v>1918</v>
      </c>
      <c r="N775" t="s">
        <v>1979</v>
      </c>
      <c r="O775" t="s">
        <v>1980</v>
      </c>
      <c r="P775" t="s">
        <v>1927</v>
      </c>
      <c r="Q775" t="s">
        <v>1947</v>
      </c>
      <c r="R775" t="s">
        <v>1949</v>
      </c>
    </row>
    <row r="776" spans="1:18" x14ac:dyDescent="0.25">
      <c r="A776" t="s">
        <v>1703</v>
      </c>
      <c r="B776" t="s">
        <v>694</v>
      </c>
      <c r="C776" t="s">
        <v>1984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1982</v>
      </c>
      <c r="M776" t="s">
        <v>1985</v>
      </c>
      <c r="N776" t="s">
        <v>1979</v>
      </c>
      <c r="O776" t="s">
        <v>1980</v>
      </c>
      <c r="P776" t="s">
        <v>1927</v>
      </c>
      <c r="Q776" t="s">
        <v>1941</v>
      </c>
      <c r="R776" t="s">
        <v>1949</v>
      </c>
    </row>
    <row r="777" spans="1:18" x14ac:dyDescent="0.25">
      <c r="A777" t="s">
        <v>1703</v>
      </c>
      <c r="B777" t="s">
        <v>762</v>
      </c>
      <c r="C777" t="s">
        <v>1986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1982</v>
      </c>
      <c r="M777" t="s">
        <v>1985</v>
      </c>
      <c r="N777" t="s">
        <v>1979</v>
      </c>
      <c r="O777" t="s">
        <v>1980</v>
      </c>
      <c r="P777" t="s">
        <v>1927</v>
      </c>
      <c r="Q777" t="s">
        <v>1944</v>
      </c>
      <c r="R777" t="s">
        <v>1949</v>
      </c>
    </row>
    <row r="778" spans="1:18" x14ac:dyDescent="0.25">
      <c r="A778" t="s">
        <v>1703</v>
      </c>
      <c r="B778" t="s">
        <v>788</v>
      </c>
      <c r="C778" t="s">
        <v>1989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1982</v>
      </c>
      <c r="M778" t="s">
        <v>1985</v>
      </c>
      <c r="N778" t="s">
        <v>1990</v>
      </c>
      <c r="O778" t="s">
        <v>1991</v>
      </c>
      <c r="P778" t="s">
        <v>1927</v>
      </c>
      <c r="Q778" t="s">
        <v>1939</v>
      </c>
      <c r="R778" t="s">
        <v>1949</v>
      </c>
    </row>
    <row r="779" spans="1:18" x14ac:dyDescent="0.25">
      <c r="A779" t="s">
        <v>1703</v>
      </c>
      <c r="B779" t="s">
        <v>770</v>
      </c>
      <c r="C779" t="s">
        <v>1992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1982</v>
      </c>
      <c r="M779" t="s">
        <v>1985</v>
      </c>
      <c r="N779" t="s">
        <v>1990</v>
      </c>
      <c r="O779" t="s">
        <v>1991</v>
      </c>
      <c r="P779" t="s">
        <v>1927</v>
      </c>
      <c r="Q779" t="s">
        <v>1946</v>
      </c>
      <c r="R779" t="s">
        <v>1949</v>
      </c>
    </row>
    <row r="780" spans="1:18" x14ac:dyDescent="0.25">
      <c r="A780" t="s">
        <v>1703</v>
      </c>
      <c r="B780" t="s">
        <v>722</v>
      </c>
      <c r="C780" t="s">
        <v>1993</v>
      </c>
      <c r="D780" t="s">
        <v>8</v>
      </c>
      <c r="E780" t="s">
        <v>1967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1982</v>
      </c>
      <c r="M780" t="s">
        <v>1985</v>
      </c>
      <c r="N780" t="s">
        <v>1990</v>
      </c>
      <c r="O780" t="s">
        <v>1991</v>
      </c>
      <c r="P780" t="s">
        <v>1927</v>
      </c>
      <c r="Q780" t="s">
        <v>1987</v>
      </c>
      <c r="R780" t="s">
        <v>1949</v>
      </c>
    </row>
    <row r="781" spans="1:18" x14ac:dyDescent="0.25">
      <c r="A781" t="s">
        <v>1703</v>
      </c>
      <c r="B781" t="s">
        <v>664</v>
      </c>
      <c r="C781" t="s">
        <v>1994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1982</v>
      </c>
      <c r="M781" t="s">
        <v>1985</v>
      </c>
      <c r="N781" t="s">
        <v>1990</v>
      </c>
      <c r="O781" t="s">
        <v>1991</v>
      </c>
      <c r="P781" t="s">
        <v>1927</v>
      </c>
      <c r="Q781" t="s">
        <v>1944</v>
      </c>
      <c r="R781" t="s">
        <v>1949</v>
      </c>
    </row>
    <row r="782" spans="1:18" x14ac:dyDescent="0.25">
      <c r="A782" t="s">
        <v>1703</v>
      </c>
      <c r="B782" t="s">
        <v>656</v>
      </c>
      <c r="C782" t="s">
        <v>1995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1982</v>
      </c>
      <c r="M782" t="s">
        <v>1985</v>
      </c>
      <c r="N782" t="s">
        <v>1990</v>
      </c>
      <c r="O782" t="s">
        <v>1991</v>
      </c>
      <c r="P782" t="s">
        <v>1927</v>
      </c>
      <c r="Q782" t="s">
        <v>1941</v>
      </c>
      <c r="R782" t="s">
        <v>1949</v>
      </c>
    </row>
    <row r="783" spans="1:18" x14ac:dyDescent="0.25">
      <c r="A783" t="s">
        <v>1703</v>
      </c>
      <c r="B783" t="s">
        <v>855</v>
      </c>
      <c r="C783" t="s">
        <v>1996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1982</v>
      </c>
      <c r="M783" t="s">
        <v>1985</v>
      </c>
      <c r="N783" t="s">
        <v>1990</v>
      </c>
      <c r="O783" t="s">
        <v>1991</v>
      </c>
      <c r="P783" t="s">
        <v>1927</v>
      </c>
      <c r="Q783" t="s">
        <v>1947</v>
      </c>
      <c r="R783" t="s">
        <v>1949</v>
      </c>
    </row>
    <row r="784" spans="1:18" x14ac:dyDescent="0.25">
      <c r="A784" t="s">
        <v>1703</v>
      </c>
      <c r="B784" t="s">
        <v>848</v>
      </c>
      <c r="C784" t="s">
        <v>2012</v>
      </c>
      <c r="D784" t="s">
        <v>4</v>
      </c>
      <c r="E784" t="s">
        <v>15</v>
      </c>
      <c r="F784" t="s">
        <v>140</v>
      </c>
      <c r="G784" t="s">
        <v>395</v>
      </c>
      <c r="H784" t="s">
        <v>814</v>
      </c>
      <c r="I784" t="s">
        <v>82</v>
      </c>
      <c r="J784" t="s">
        <v>319</v>
      </c>
      <c r="K784" t="s">
        <v>38</v>
      </c>
      <c r="L784" t="s">
        <v>1982</v>
      </c>
      <c r="M784" t="s">
        <v>1985</v>
      </c>
      <c r="N784" t="s">
        <v>2013</v>
      </c>
      <c r="O784" t="s">
        <v>1997</v>
      </c>
      <c r="P784" t="s">
        <v>1927</v>
      </c>
      <c r="Q784" t="s">
        <v>1939</v>
      </c>
      <c r="R784" t="s">
        <v>1949</v>
      </c>
    </row>
    <row r="785" spans="1:18" x14ac:dyDescent="0.25">
      <c r="A785" t="s">
        <v>1703</v>
      </c>
      <c r="B785" t="s">
        <v>655</v>
      </c>
      <c r="C785" t="s">
        <v>2014</v>
      </c>
      <c r="D785" t="s">
        <v>6</v>
      </c>
      <c r="E785" t="s">
        <v>14</v>
      </c>
      <c r="F785" t="s">
        <v>140</v>
      </c>
      <c r="G785" t="s">
        <v>395</v>
      </c>
      <c r="H785" t="s">
        <v>814</v>
      </c>
      <c r="I785" t="s">
        <v>237</v>
      </c>
      <c r="J785" t="s">
        <v>281</v>
      </c>
      <c r="K785" t="s">
        <v>39</v>
      </c>
      <c r="L785" t="s">
        <v>1982</v>
      </c>
      <c r="M785" t="s">
        <v>1985</v>
      </c>
      <c r="N785" t="s">
        <v>2013</v>
      </c>
      <c r="O785" t="s">
        <v>1997</v>
      </c>
      <c r="P785" t="s">
        <v>1927</v>
      </c>
      <c r="Q785" t="s">
        <v>1946</v>
      </c>
      <c r="R785" t="s">
        <v>1949</v>
      </c>
    </row>
    <row r="786" spans="1:18" x14ac:dyDescent="0.25">
      <c r="A786" t="s">
        <v>1703</v>
      </c>
      <c r="B786" t="s">
        <v>733</v>
      </c>
      <c r="C786" t="s">
        <v>2015</v>
      </c>
      <c r="D786" t="s">
        <v>8</v>
      </c>
      <c r="E786" t="s">
        <v>11</v>
      </c>
      <c r="F786" t="s">
        <v>140</v>
      </c>
      <c r="G786" t="s">
        <v>395</v>
      </c>
      <c r="H786" t="s">
        <v>814</v>
      </c>
      <c r="I786" t="s">
        <v>82</v>
      </c>
      <c r="J786" t="s">
        <v>325</v>
      </c>
      <c r="K786" t="s">
        <v>39</v>
      </c>
      <c r="L786" t="s">
        <v>1982</v>
      </c>
      <c r="M786" t="s">
        <v>1985</v>
      </c>
      <c r="N786" t="s">
        <v>2013</v>
      </c>
      <c r="O786" t="s">
        <v>1997</v>
      </c>
      <c r="P786" t="s">
        <v>1927</v>
      </c>
      <c r="Q786" t="s">
        <v>1941</v>
      </c>
      <c r="R786" t="s">
        <v>1949</v>
      </c>
    </row>
    <row r="787" spans="1:18" x14ac:dyDescent="0.25">
      <c r="A787" t="s">
        <v>1703</v>
      </c>
      <c r="B787" t="s">
        <v>760</v>
      </c>
      <c r="C787" t="s">
        <v>2016</v>
      </c>
      <c r="D787" t="s">
        <v>5</v>
      </c>
      <c r="E787" t="s">
        <v>9</v>
      </c>
      <c r="F787" t="s">
        <v>140</v>
      </c>
      <c r="G787" t="s">
        <v>395</v>
      </c>
      <c r="H787" t="s">
        <v>814</v>
      </c>
      <c r="I787" t="s">
        <v>32</v>
      </c>
      <c r="J787" t="s">
        <v>287</v>
      </c>
      <c r="K787" t="s">
        <v>39</v>
      </c>
      <c r="L787" t="s">
        <v>1982</v>
      </c>
      <c r="M787" t="s">
        <v>1985</v>
      </c>
      <c r="N787" t="s">
        <v>2013</v>
      </c>
      <c r="O787" t="s">
        <v>1997</v>
      </c>
      <c r="P787" t="s">
        <v>1927</v>
      </c>
      <c r="Q787" t="s">
        <v>1940</v>
      </c>
      <c r="R787" t="s">
        <v>1949</v>
      </c>
    </row>
    <row r="788" spans="1:18" x14ac:dyDescent="0.25">
      <c r="A788" t="s">
        <v>1703</v>
      </c>
      <c r="B788" t="s">
        <v>732</v>
      </c>
      <c r="C788" t="s">
        <v>2017</v>
      </c>
      <c r="D788" t="s">
        <v>5</v>
      </c>
      <c r="E788" t="s">
        <v>13</v>
      </c>
      <c r="F788" t="s">
        <v>140</v>
      </c>
      <c r="G788" t="s">
        <v>395</v>
      </c>
      <c r="H788" t="s">
        <v>814</v>
      </c>
      <c r="I788" t="s">
        <v>237</v>
      </c>
      <c r="J788" t="s">
        <v>281</v>
      </c>
      <c r="K788" t="s">
        <v>39</v>
      </c>
      <c r="L788" t="s">
        <v>1982</v>
      </c>
      <c r="M788" t="s">
        <v>1985</v>
      </c>
      <c r="N788" t="s">
        <v>2013</v>
      </c>
      <c r="O788" t="s">
        <v>1997</v>
      </c>
      <c r="P788" t="s">
        <v>1927</v>
      </c>
      <c r="Q788" t="s">
        <v>1944</v>
      </c>
      <c r="R788" t="s">
        <v>1949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zoomScale="55" zoomScaleNormal="55" workbookViewId="0">
      <selection activeCell="AQ15" sqref="AQ15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20" t="s">
        <v>2020</v>
      </c>
      <c r="AG1" s="9" t="s">
        <v>2021</v>
      </c>
      <c r="AH1" s="9" t="s">
        <v>2022</v>
      </c>
      <c r="AI1" s="9" t="s">
        <v>2023</v>
      </c>
      <c r="AJ1" s="9" t="s">
        <v>2024</v>
      </c>
      <c r="AK1" s="9" t="s">
        <v>2025</v>
      </c>
      <c r="AL1" s="9" t="s">
        <v>2026</v>
      </c>
      <c r="AM1" s="9" t="s">
        <v>2027</v>
      </c>
      <c r="AN1" s="9" t="s">
        <v>2028</v>
      </c>
      <c r="AO1" s="9" t="s">
        <v>2029</v>
      </c>
      <c r="AP1" s="9" t="s">
        <v>2030</v>
      </c>
      <c r="AQ1" s="9" t="s">
        <v>2031</v>
      </c>
      <c r="AR1" s="9" t="s">
        <v>1697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Q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R771" s="5">
        <f t="shared" si="24"/>
        <v>1</v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>
        <f>IF(Overall!$A773&lt;&gt;"",IF(AND(MONTH($N771) &lt;= 7, MONTH($O771) &gt;= 7 ), IF($R771 &lt;&gt; "", $H771/$R771, ""), ""),"")</f>
        <v>500000</v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>
        <f ca="1">IFERROR(IF(AND(NOW()&lt;= EOMONTH(DATE(YEAR($O771),7, 1), 0), Overall!$A773&lt;&gt;"", MONTH($N771) &lt;= 7, MONTH($O771) &gt;= 7), IF($R771 &lt;&gt; "", $H771/$R771, ""), ""), "")</f>
        <v>500000</v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500000</v>
      </c>
    </row>
    <row r="772" spans="1:44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Q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R772" s="5">
        <f t="shared" si="24"/>
        <v>1</v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>
        <f>IF(Overall!$A774&lt;&gt;"",IF(AND(MONTH($N772) &lt;= 8, MONTH($O772) &gt;= 8), IF($R772 &lt;&gt; "", $H772/$R772, ""), ""),"")</f>
        <v>500000</v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>
        <f ca="1">IFERROR(IF(AND(NOW()&lt;= EOMONTH(DATE(YEAR($O772),8, 1), 0), Overall!$A774&lt;&gt;"", MONTH($N772) &lt;= 8, MONTH($O772) &gt;= 8), IF($R772 &lt;&gt; "", $H772/$R772, ""), ""), "")</f>
        <v>500000</v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500000</v>
      </c>
    </row>
    <row r="773" spans="1:44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Q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R773" s="5">
        <f t="shared" si="24"/>
        <v>1</v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>
        <f>IF(Overall!$A775&lt;&gt;"",IF(AND(MONTH($N773) &lt;= 7, MONTH($O773) &gt;= 7 ), IF($R773 &lt;&gt; "", $H773/$R773, ""), ""),"")</f>
        <v>500000</v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>
        <f ca="1">IFERROR(IF(AND(NOW()&lt;= EOMONTH(DATE(YEAR($O773),7, 1), 0), Overall!$A775&lt;&gt;"", MONTH($N773) &lt;= 7, MONTH($O773) &gt;= 7), IF($R773 &lt;&gt; "", $H773/$R773, ""), ""), "")</f>
        <v>500000</v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500000</v>
      </c>
    </row>
    <row r="774" spans="1:44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Q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R774" s="5">
        <f t="shared" si="24"/>
        <v>1</v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>
        <f>IF(Overall!$A776&lt;&gt;"",IF(AND(MONTH($N774) &lt;= 8, MONTH($O774) &gt;= 8), IF($R774 &lt;&gt; "", $H774/$R774, ""), ""),"")</f>
        <v>500000</v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>
        <f ca="1">IFERROR(IF(AND(NOW()&lt;= EOMONTH(DATE(YEAR($O774),8, 1), 0), Overall!$A776&lt;&gt;"", MONTH($N774) &lt;= 8, MONTH($O774) &gt;= 8), IF($R774 &lt;&gt; "", $H774/$R774, ""), ""), "")</f>
        <v>500000</v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500000</v>
      </c>
    </row>
    <row r="775" spans="1:44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Q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R775" s="5">
        <f t="shared" si="24"/>
        <v>1</v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>
        <f>IF(Overall!$A777&lt;&gt;"",IF(AND(MONTH($N775) &lt;= 8, MONTH($O775) &gt;= 8), IF($R775 &lt;&gt; "", $H775/$R775, ""), ""),"")</f>
        <v>500000</v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>
        <f ca="1">IFERROR(IF(AND(NOW()&lt;= EOMONTH(DATE(YEAR($O775),8, 1), 0), Overall!$A777&lt;&gt;"", MONTH($N775) &lt;= 8, MONTH($O775) &gt;= 8), IF($R775 &lt;&gt; "", $H775/$R775, ""), ""), "")</f>
        <v>500000</v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500000</v>
      </c>
    </row>
    <row r="776" spans="1:44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Q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R776" s="5">
        <f t="shared" si="24"/>
        <v>1</v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>
        <f>IF(Overall!$A778&lt;&gt;"",IF(AND(MONTH($N776) &lt;= 8, MONTH($O776) &gt;= 8), IF($R776 &lt;&gt; "", $H776/$R776, ""), ""),"")</f>
        <v>500000</v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>
        <f ca="1">IFERROR(IF(AND(NOW()&lt;= EOMONTH(DATE(YEAR($O776),8, 1), 0), Overall!$A778&lt;&gt;"", MONTH($N776) &lt;= 8, MONTH($O776) &gt;= 8), IF($R776 &lt;&gt; "", $H776/$R776, ""), ""), "")</f>
        <v>500000</v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500000</v>
      </c>
    </row>
    <row r="777" spans="1:44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Q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R777" s="5">
        <f t="shared" si="24"/>
        <v>1</v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>
        <f>IF(Overall!$A779&lt;&gt;"",IF(AND(MONTH($N777) &lt;= 8, MONTH($O777) &gt;= 8), IF($R777 &lt;&gt; "", $H777/$R777, ""), ""),"")</f>
        <v>500000</v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>
        <f ca="1">IFERROR(IF(AND(NOW()&lt;= EOMONTH(DATE(YEAR($O777),8, 1), 0), Overall!$A779&lt;&gt;"", MONTH($N777) &lt;= 8, MONTH($O777) &gt;= 8), IF($R777 &lt;&gt; "", $H777/$R777, ""), ""), "")</f>
        <v>500000</v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500000</v>
      </c>
    </row>
    <row r="778" spans="1:44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Q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R778" s="5">
        <f t="shared" si="24"/>
        <v>1</v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>
        <f>IF(Overall!$A780&lt;&gt;"",IF(AND(MONTH($N778) &lt;= 8, MONTH($O778) &gt;= 8), IF($R778 &lt;&gt; "", $H778/$R778, ""), ""),"")</f>
        <v>500000</v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>
        <f ca="1">IFERROR(IF(AND(NOW()&lt;= EOMONTH(DATE(YEAR($O778),8, 1), 0), Overall!$A780&lt;&gt;"", MONTH($N778) &lt;= 8, MONTH($O778) &gt;= 8), IF($R778 &lt;&gt; "", $H778/$R778, ""), ""), "")</f>
        <v>500000</v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500000</v>
      </c>
    </row>
    <row r="779" spans="1:44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Q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R779" s="5">
        <f t="shared" si="24"/>
        <v>1</v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>
        <f>IF(Overall!$A781&lt;&gt;"",IF(AND(MONTH($N779) &lt;= 8, MONTH($O779) &gt;= 8), IF($R779 &lt;&gt; "", $H779/$R779, ""), ""),"")</f>
        <v>500000</v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>
        <f ca="1">IFERROR(IF(AND(NOW()&lt;= EOMONTH(DATE(YEAR($O779),8, 1), 0), Overall!$A781&lt;&gt;"", MONTH($N779) &lt;= 8, MONTH($O779) &gt;= 8), IF($R779 &lt;&gt; "", $H779/$R779, ""), ""), "")</f>
        <v>500000</v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500000</v>
      </c>
    </row>
    <row r="780" spans="1:44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Q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R780" s="5">
        <f t="shared" si="24"/>
        <v>1</v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>
        <f>IF(Overall!$A782&lt;&gt;"",IF(AND(MONTH($N780) &lt;= 8, MONTH($O780) &gt;= 8), IF($R780 &lt;&gt; "", $H780/$R780, ""), ""),"")</f>
        <v>500000</v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>
        <f ca="1">IFERROR(IF(AND(NOW()&lt;= EOMONTH(DATE(YEAR($O780),8, 1), 0), Overall!$A782&lt;&gt;"", MONTH($N780) &lt;= 8, MONTH($O780) &gt;= 8), IF($R780 &lt;&gt; "", $H780/$R780, ""), ""), "")</f>
        <v>500000</v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500000</v>
      </c>
    </row>
    <row r="781" spans="1:44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Q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R781" s="5">
        <f t="shared" si="24"/>
        <v>1</v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>
        <f>IF(Overall!$A783&lt;&gt;"",IF(AND(MONTH($N781) &lt;= 8, MONTH($O781) &gt;= 8), IF($R781 &lt;&gt; "", $H781/$R781, ""), ""),"")</f>
        <v>500000</v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>
        <f ca="1">IFERROR(IF(AND(NOW()&lt;= EOMONTH(DATE(YEAR($O781),8, 1), 0), Overall!$A783&lt;&gt;"", MONTH($N781) &lt;= 8, MONTH($O781) &gt;= 8), IF($R781 &lt;&gt; "", $H781/$R781, ""), ""), "")</f>
        <v>500000</v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500000</v>
      </c>
    </row>
    <row r="782" spans="1:44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O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P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Q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R782" s="5">
        <f t="shared" si="24"/>
        <v>1</v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>
        <f>IF(Overall!$A784&lt;&gt;"",IF(AND(MONTH($N782) &lt;= 8, MONTH($O782) &gt;= 8), IF($R782 &lt;&gt; "", $H782/$R782, ""), ""),"")</f>
        <v>500000</v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>
        <f ca="1">IFERROR(IF(AND(NOW()&lt;= EOMONTH(DATE(YEAR($O782),8, 1), 0), Overall!$A784&lt;&gt;"", MONTH($N782) &lt;= 8, MONTH($O782) &gt;= 8), IF($R782 &lt;&gt; "", $H782/$R782, ""), ""), "")</f>
        <v>500000</v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500000</v>
      </c>
    </row>
    <row r="783" spans="1:44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O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P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Q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R783" s="5">
        <f t="shared" si="24"/>
        <v>1</v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>
        <f>IF(Overall!$A785&lt;&gt;"",IF(AND(MONTH($N783) &lt;= 8, MONTH($O783) &gt;= 8), IF($R783 &lt;&gt; "", $H783/$R783, ""), ""),"")</f>
        <v>500000</v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>
        <f ca="1">IFERROR(IF(AND(NOW()&lt;= EOMONTH(DATE(YEAR($O783),8, 1), 0), Overall!$A785&lt;&gt;"", MONTH($N783) &lt;= 8, MONTH($O783) &gt;= 8), IF($R783 &lt;&gt; "", $H783/$R783, ""), ""), "")</f>
        <v>500000</v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500000</v>
      </c>
    </row>
    <row r="784" spans="1:44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O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P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Q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R784" s="5">
        <f t="shared" si="24"/>
        <v>1</v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>
        <f>IF(Overall!$A786&lt;&gt;"",IF(AND(MONTH($N784) &lt;= 8, MONTH($O784) &gt;= 8), IF($R784 &lt;&gt; "", $H784/$R784, ""), ""),"")</f>
        <v>500000</v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>
        <f ca="1">IFERROR(IF(AND(NOW()&lt;= EOMONTH(DATE(YEAR($O784),8, 1), 0), Overall!$A786&lt;&gt;"", MONTH($N784) &lt;= 8, MONTH($O784) &gt;= 8), IF($R784 &lt;&gt; "", $H784/$R784, ""), ""), "")</f>
        <v>500000</v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500000</v>
      </c>
    </row>
    <row r="785" spans="1:44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O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P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Q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R785" s="5">
        <f t="shared" si="24"/>
        <v>1</v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>
        <f>IF(Overall!$A787&lt;&gt;"",IF(AND(MONTH($N785) &lt;= 8, MONTH($O785) &gt;= 8), IF($R785 &lt;&gt; "", $H785/$R785, ""), ""),"")</f>
        <v>500000</v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>
        <f ca="1">IFERROR(IF(AND(NOW()&lt;= EOMONTH(DATE(YEAR($O785),8, 1), 0), Overall!$A787&lt;&gt;"", MONTH($N785) &lt;= 8, MONTH($O785) &gt;= 8), IF($R785 &lt;&gt; "", $H785/$R785, ""), ""), "")</f>
        <v>500000</v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500000</v>
      </c>
    </row>
    <row r="786" spans="1:44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O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P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Q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R786" s="5">
        <f t="shared" si="24"/>
        <v>1</v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>
        <f>IF(Overall!$A788&lt;&gt;"",IF(AND(MONTH($N786) &lt;= 8, MONTH($O786) &gt;= 8), IF($R786 &lt;&gt; "", $H786/$R786, ""), ""),"")</f>
        <v>500000</v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>
        <f ca="1">IFERROR(IF(AND(NOW()&lt;= EOMONTH(DATE(YEAR($O786),8, 1), 0), Overall!$A788&lt;&gt;"", MONTH($N786) &lt;= 8, MONTH($O786) &gt;= 8), IF($R786 &lt;&gt; "", $H786/$R786, ""), ""), "")</f>
        <v>500000</v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500000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phoneticPr fontId="4" type="noConversion"/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69"/>
  <sheetViews>
    <sheetView tabSelected="1" workbookViewId="0">
      <selection activeCell="F2" sqref="F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45379</v>
      </c>
      <c r="B2" s="11">
        <f>MIN(Overall_data!Q:Q) -10</f>
        <v>44291</v>
      </c>
      <c r="C2" s="11">
        <f>_xll.BDH("CO1 Comdty","PX_LAST",B2,A2,"cols=2;rows=768")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87.24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1950</v>
      </c>
      <c r="C2" s="12" t="s">
        <v>1951</v>
      </c>
    </row>
    <row r="3" spans="1:3" x14ac:dyDescent="0.25">
      <c r="B3" s="12" t="s">
        <v>1952</v>
      </c>
      <c r="C3" s="12"/>
    </row>
    <row r="4" spans="1:3" x14ac:dyDescent="0.25">
      <c r="A4" s="12" t="s">
        <v>17</v>
      </c>
      <c r="B4" s="12" t="s">
        <v>1953</v>
      </c>
      <c r="C4" s="12" t="s">
        <v>1954</v>
      </c>
    </row>
    <row r="5" spans="1:3" x14ac:dyDescent="0.25">
      <c r="B5" s="12" t="s">
        <v>1952</v>
      </c>
      <c r="C5" s="12"/>
    </row>
    <row r="6" spans="1:3" x14ac:dyDescent="0.25">
      <c r="A6" s="12" t="s">
        <v>1967</v>
      </c>
      <c r="B6" s="12" t="s">
        <v>2004</v>
      </c>
      <c r="C6" s="12" t="s">
        <v>2005</v>
      </c>
    </row>
    <row r="7" spans="1:3" x14ac:dyDescent="0.25">
      <c r="A7" s="12" t="s">
        <v>10</v>
      </c>
      <c r="B7" s="12" t="s">
        <v>1998</v>
      </c>
      <c r="C7" s="12" t="s">
        <v>1999</v>
      </c>
    </row>
    <row r="8" spans="1:3" x14ac:dyDescent="0.25">
      <c r="B8" s="12" t="s">
        <v>1955</v>
      </c>
      <c r="C8" s="12"/>
    </row>
    <row r="9" spans="1:3" x14ac:dyDescent="0.25">
      <c r="A9" s="12" t="s">
        <v>11</v>
      </c>
      <c r="B9" s="12" t="s">
        <v>2006</v>
      </c>
      <c r="C9" s="12" t="s">
        <v>2007</v>
      </c>
    </row>
    <row r="10" spans="1:3" x14ac:dyDescent="0.25">
      <c r="B10" s="12" t="s">
        <v>1952</v>
      </c>
      <c r="C10" s="12"/>
    </row>
    <row r="11" spans="1:3" x14ac:dyDescent="0.25">
      <c r="A11" s="12" t="s">
        <v>12</v>
      </c>
      <c r="B11" s="12" t="s">
        <v>1956</v>
      </c>
      <c r="C11" s="12" t="s">
        <v>142</v>
      </c>
    </row>
    <row r="12" spans="1:3" x14ac:dyDescent="0.25">
      <c r="B12" s="12" t="s">
        <v>1957</v>
      </c>
      <c r="C12" s="12"/>
    </row>
    <row r="13" spans="1:3" x14ac:dyDescent="0.25">
      <c r="A13" s="12" t="s">
        <v>13</v>
      </c>
      <c r="B13" s="12" t="s">
        <v>2008</v>
      </c>
      <c r="C13" s="12" t="s">
        <v>2009</v>
      </c>
    </row>
    <row r="14" spans="1:3" x14ac:dyDescent="0.25">
      <c r="B14" s="12" t="s">
        <v>1952</v>
      </c>
      <c r="C14" s="12"/>
    </row>
    <row r="15" spans="1:3" x14ac:dyDescent="0.25">
      <c r="A15" s="12" t="s">
        <v>14</v>
      </c>
      <c r="B15" s="12" t="s">
        <v>2000</v>
      </c>
      <c r="C15" s="12" t="s">
        <v>2001</v>
      </c>
    </row>
    <row r="16" spans="1:3" x14ac:dyDescent="0.25">
      <c r="B16" s="12" t="s">
        <v>1952</v>
      </c>
      <c r="C16" s="12"/>
    </row>
    <row r="17" spans="1:3" x14ac:dyDescent="0.25">
      <c r="A17" s="12" t="s">
        <v>15</v>
      </c>
      <c r="B17" s="12" t="s">
        <v>2002</v>
      </c>
      <c r="C17" s="12" t="s">
        <v>2003</v>
      </c>
    </row>
    <row r="18" spans="1:3" x14ac:dyDescent="0.25">
      <c r="B18" s="12" t="s">
        <v>1958</v>
      </c>
      <c r="C18" s="12"/>
    </row>
    <row r="19" spans="1:3" x14ac:dyDescent="0.25">
      <c r="A19" s="12" t="s">
        <v>16</v>
      </c>
      <c r="B19" s="12" t="s">
        <v>2010</v>
      </c>
      <c r="C19" s="12" t="s">
        <v>2011</v>
      </c>
    </row>
    <row r="20" spans="1:3" x14ac:dyDescent="0.25">
      <c r="B20" s="12" t="s">
        <v>1959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1"/>
  <sheetViews>
    <sheetView workbookViewId="0">
      <selection activeCell="E24" sqref="E24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11300000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CIMB Islamic Bank Berhad</v>
      </c>
      <c r="B4" s="15">
        <f>IF(Overall!F6&lt;&gt;"",VALUE(Credit_Limit!B6),"")</f>
        <v>91240000</v>
      </c>
      <c r="C4" s="15">
        <f ca="1">SUMIFS(Overall_data!AR:AR,Overall_data!F:F,Credit_Limit_data!A4)</f>
        <v>2000000</v>
      </c>
    </row>
    <row r="5" spans="1:3" x14ac:dyDescent="0.25">
      <c r="A5" s="14" t="str">
        <f>_xlfn.VALUETOTEXT(Credit_Limit!A7)</f>
        <v>Citibank Bhd</v>
      </c>
      <c r="B5" s="15">
        <f>IF(Overall!F6&lt;&gt;"",VALUE(Credit_Limit!B8),"")</f>
        <v>50340000</v>
      </c>
      <c r="C5" s="15">
        <f ca="1">SUMIFS(Overall_data!AR:AR,Overall_data!F:F,Credit_Limit_data!A5)</f>
        <v>7500000</v>
      </c>
    </row>
    <row r="6" spans="1:3" x14ac:dyDescent="0.25">
      <c r="A6" s="14" t="str">
        <f>_xlfn.VALUETOTEXT(Credit_Limit!A9)</f>
        <v>JP Morgan Chase Bank NA</v>
      </c>
      <c r="B6" s="15">
        <f>IF(Overall!F8&lt;&gt;"",VALUE(Credit_Limit!B10),"")</f>
        <v>93240000</v>
      </c>
      <c r="C6" s="15">
        <f ca="1">SUMIFS(Overall_data!AR:AR,Overall_data!F:F,Credit_Limit_data!A6)</f>
        <v>10730000</v>
      </c>
    </row>
    <row r="7" spans="1:3" x14ac:dyDescent="0.25">
      <c r="A7" s="14" t="str">
        <f>_xlfn.VALUETOTEXT(Credit_Limit!A11)</f>
        <v>Macquarie Bank Ltd</v>
      </c>
      <c r="B7" s="15">
        <f>IF(Overall!F9&lt;&gt;"",VALUE(Credit_Limit!B12),"")</f>
        <v>74590000</v>
      </c>
      <c r="C7" s="15">
        <f ca="1">SUMIFS(Overall_data!AR:AR,Overall_data!F:F,Credit_Limit_data!A7)</f>
        <v>1500000</v>
      </c>
    </row>
    <row r="8" spans="1:3" x14ac:dyDescent="0.25">
      <c r="A8" s="14" t="str">
        <f>_xlfn.VALUETOTEXT(Credit_Limit!A13)</f>
        <v>Merrill Lynch International</v>
      </c>
      <c r="B8" s="15">
        <f>IF(Overall!F10&lt;&gt;"",VALUE(Credit_Limit!B14),"")</f>
        <v>93240000</v>
      </c>
      <c r="C8" s="15">
        <f ca="1">SUMIFS(Overall_data!AR:AR,Overall_data!F:F,Credit_Limit_data!A8)</f>
        <v>12650000</v>
      </c>
    </row>
    <row r="9" spans="1:3" x14ac:dyDescent="0.25">
      <c r="A9" s="14" t="str">
        <f>_xlfn.VALUETOTEXT(Credit_Limit!A15)</f>
        <v>Morgan Stanley Capital Group (Singapore) Pte</v>
      </c>
      <c r="B9" s="15">
        <f>IF(Overall!F11&lt;&gt;"",VALUE(Credit_Limit!B16),"")</f>
        <v>93240000</v>
      </c>
      <c r="C9" s="15">
        <f ca="1">SUMIFS(Overall_data!AR:AR,Overall_data!F:F,Credit_Limit_data!A9)</f>
        <v>9000000</v>
      </c>
    </row>
    <row r="10" spans="1:3" x14ac:dyDescent="0.25">
      <c r="A10" s="14" t="str">
        <f>_xlfn.VALUETOTEXT(Credit_Limit!A17)</f>
        <v>Standard Chartered Bank (M) Bhd</v>
      </c>
      <c r="B10" s="15">
        <f>IF(Overall!F12&lt;&gt;"",VALUE(Credit_Limit!B18),"")</f>
        <v>41020000</v>
      </c>
      <c r="C10" s="15">
        <f ca="1">SUMIFS(Overall_data!AR:AR,Overall_data!F:F,Credit_Limit_data!A10)</f>
        <v>14440000</v>
      </c>
    </row>
    <row r="11" spans="1:3" x14ac:dyDescent="0.25">
      <c r="A11" s="14" t="str">
        <f>_xlfn.VALUETOTEXT(Credit_Limit!A19)</f>
        <v>TOTSA TotalEnergies Trading SA</v>
      </c>
      <c r="B11" s="15">
        <f>IF(Overall!F13&lt;&gt;"",VALUE(Credit_Limit!B20),"")</f>
        <v>55940000</v>
      </c>
      <c r="C11" s="15">
        <f ca="1">SUMIFS(Overall_data!AR:AR,Overall_data!F:F,Credit_Limit_data!A11)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2024-03-20T05:55:11Z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